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0" windowWidth="19320" windowHeight="8265"/>
  </bookViews>
  <sheets>
    <sheet name="прогноза дълг" sheetId="6" r:id="rId1"/>
  </sheets>
  <definedNames>
    <definedName name="_xlnm.Print_Area" localSheetId="0">'прогноза дълг'!$A$1:$M$83</definedName>
    <definedName name="_xlnm.Print_Titles" localSheetId="0">'прогноза дълг'!$8:$9</definedName>
  </definedNames>
  <calcPr calcId="145621"/>
</workbook>
</file>

<file path=xl/calcChain.xml><?xml version="1.0" encoding="utf-8"?>
<calcChain xmlns="http://schemas.openxmlformats.org/spreadsheetml/2006/main">
  <c r="M73" i="6" l="1"/>
  <c r="L73" i="6"/>
  <c r="J73" i="6"/>
  <c r="I73" i="6"/>
  <c r="H73" i="6"/>
  <c r="G73" i="6"/>
  <c r="F73" i="6"/>
  <c r="E73" i="6" s="1"/>
  <c r="D73" i="6"/>
  <c r="C73" i="6"/>
  <c r="B73" i="6" s="1"/>
  <c r="M72" i="6"/>
  <c r="L72" i="6"/>
  <c r="J72" i="6"/>
  <c r="I72" i="6"/>
  <c r="H72" i="6" s="1"/>
  <c r="G72" i="6"/>
  <c r="F72" i="6"/>
  <c r="D72" i="6"/>
  <c r="C72" i="6"/>
  <c r="M71" i="6"/>
  <c r="L71" i="6"/>
  <c r="J71" i="6"/>
  <c r="I71" i="6"/>
  <c r="H71" i="6" s="1"/>
  <c r="G71" i="6"/>
  <c r="F71" i="6"/>
  <c r="D71" i="6"/>
  <c r="C71" i="6"/>
  <c r="M70" i="6"/>
  <c r="L70" i="6"/>
  <c r="J70" i="6"/>
  <c r="I70" i="6"/>
  <c r="G70" i="6"/>
  <c r="F70" i="6"/>
  <c r="D70" i="6"/>
  <c r="C70" i="6"/>
  <c r="C68" i="6"/>
  <c r="B68" i="6" s="1"/>
  <c r="M65" i="6"/>
  <c r="L65" i="6"/>
  <c r="J65" i="6"/>
  <c r="I65" i="6"/>
  <c r="H65" i="6" s="1"/>
  <c r="G65" i="6"/>
  <c r="F65" i="6"/>
  <c r="D65" i="6"/>
  <c r="C65" i="6"/>
  <c r="M64" i="6"/>
  <c r="L64" i="6"/>
  <c r="J64" i="6"/>
  <c r="I64" i="6"/>
  <c r="H64" i="6" s="1"/>
  <c r="G64" i="6"/>
  <c r="F64" i="6"/>
  <c r="D64" i="6"/>
  <c r="C64" i="6"/>
  <c r="M63" i="6"/>
  <c r="L63" i="6"/>
  <c r="J63" i="6"/>
  <c r="I63" i="6"/>
  <c r="G63" i="6"/>
  <c r="F63" i="6"/>
  <c r="D63" i="6"/>
  <c r="C63" i="6"/>
  <c r="M62" i="6"/>
  <c r="L62" i="6"/>
  <c r="J62" i="6"/>
  <c r="I62" i="6"/>
  <c r="H62" i="6"/>
  <c r="G62" i="6"/>
  <c r="F62" i="6"/>
  <c r="E62" i="6" s="1"/>
  <c r="D62" i="6"/>
  <c r="C62" i="6"/>
  <c r="B62" i="6" s="1"/>
  <c r="C60" i="6"/>
  <c r="B60" i="6" s="1"/>
  <c r="K57" i="6"/>
  <c r="H57" i="6"/>
  <c r="E57" i="6"/>
  <c r="B57" i="6"/>
  <c r="K56" i="6"/>
  <c r="H56" i="6"/>
  <c r="E56" i="6"/>
  <c r="B56" i="6"/>
  <c r="K55" i="6"/>
  <c r="H55" i="6"/>
  <c r="E55" i="6"/>
  <c r="B55" i="6"/>
  <c r="K54" i="6"/>
  <c r="H54" i="6"/>
  <c r="E54" i="6"/>
  <c r="B54" i="6"/>
  <c r="M53" i="6"/>
  <c r="L53" i="6"/>
  <c r="J53" i="6"/>
  <c r="I53" i="6"/>
  <c r="H53" i="6"/>
  <c r="G53" i="6"/>
  <c r="F53" i="6"/>
  <c r="E53" i="6" s="1"/>
  <c r="D53" i="6"/>
  <c r="C53" i="6"/>
  <c r="B53" i="6" s="1"/>
  <c r="B52" i="6"/>
  <c r="K49" i="6"/>
  <c r="H49" i="6"/>
  <c r="E49" i="6"/>
  <c r="B49" i="6"/>
  <c r="K48" i="6"/>
  <c r="H48" i="6"/>
  <c r="E48" i="6"/>
  <c r="B48" i="6"/>
  <c r="K47" i="6"/>
  <c r="H47" i="6"/>
  <c r="E47" i="6"/>
  <c r="B47" i="6"/>
  <c r="K46" i="6"/>
  <c r="H46" i="6"/>
  <c r="E46" i="6"/>
  <c r="B46" i="6"/>
  <c r="M45" i="6"/>
  <c r="L45" i="6"/>
  <c r="J45" i="6"/>
  <c r="I45" i="6"/>
  <c r="G45" i="6"/>
  <c r="F45" i="6"/>
  <c r="E45" i="6"/>
  <c r="D45" i="6"/>
  <c r="C45" i="6"/>
  <c r="B45" i="6" s="1"/>
  <c r="K44" i="6"/>
  <c r="H44" i="6"/>
  <c r="E44" i="6"/>
  <c r="B44" i="6"/>
  <c r="K43" i="6"/>
  <c r="H43" i="6"/>
  <c r="E43" i="6"/>
  <c r="B43" i="6"/>
  <c r="K42" i="6"/>
  <c r="H42" i="6"/>
  <c r="E42" i="6"/>
  <c r="B42" i="6"/>
  <c r="M41" i="6"/>
  <c r="L41" i="6"/>
  <c r="K41" i="6" s="1"/>
  <c r="J41" i="6"/>
  <c r="I41" i="6"/>
  <c r="G41" i="6"/>
  <c r="F41" i="6"/>
  <c r="D41" i="6"/>
  <c r="C41" i="6"/>
  <c r="B41" i="6" s="1"/>
  <c r="K40" i="6"/>
  <c r="H40" i="6"/>
  <c r="E40" i="6"/>
  <c r="B40" i="6"/>
  <c r="K39" i="6"/>
  <c r="H39" i="6"/>
  <c r="E39" i="6"/>
  <c r="B39" i="6"/>
  <c r="K38" i="6"/>
  <c r="H38" i="6"/>
  <c r="E38" i="6"/>
  <c r="B38" i="6"/>
  <c r="M37" i="6"/>
  <c r="L37" i="6"/>
  <c r="K37" i="6" s="1"/>
  <c r="J37" i="6"/>
  <c r="I37" i="6"/>
  <c r="G37" i="6"/>
  <c r="F37" i="6"/>
  <c r="D37" i="6"/>
  <c r="C37" i="6"/>
  <c r="B37" i="6" s="1"/>
  <c r="K36" i="6"/>
  <c r="H36" i="6"/>
  <c r="E36" i="6"/>
  <c r="B36" i="6"/>
  <c r="K35" i="6"/>
  <c r="H35" i="6"/>
  <c r="E35" i="6"/>
  <c r="B35" i="6"/>
  <c r="K34" i="6"/>
  <c r="H34" i="6"/>
  <c r="E34" i="6"/>
  <c r="B34" i="6"/>
  <c r="M33" i="6"/>
  <c r="L33" i="6"/>
  <c r="K33" i="6" s="1"/>
  <c r="J33" i="6"/>
  <c r="I33" i="6"/>
  <c r="G33" i="6"/>
  <c r="F33" i="6"/>
  <c r="E33" i="6" s="1"/>
  <c r="D33" i="6"/>
  <c r="C33" i="6"/>
  <c r="K32" i="6"/>
  <c r="H32" i="6"/>
  <c r="E32" i="6"/>
  <c r="B32" i="6"/>
  <c r="K31" i="6"/>
  <c r="H31" i="6"/>
  <c r="E31" i="6"/>
  <c r="B31" i="6"/>
  <c r="K30" i="6"/>
  <c r="H30" i="6"/>
  <c r="E30" i="6"/>
  <c r="B30" i="6"/>
  <c r="M29" i="6"/>
  <c r="L29" i="6"/>
  <c r="J29" i="6"/>
  <c r="I29" i="6"/>
  <c r="G29" i="6"/>
  <c r="F29" i="6"/>
  <c r="E29" i="6" s="1"/>
  <c r="D29" i="6"/>
  <c r="C29" i="6"/>
  <c r="K28" i="6"/>
  <c r="H28" i="6"/>
  <c r="E28" i="6"/>
  <c r="B28" i="6"/>
  <c r="K27" i="6"/>
  <c r="H27" i="6"/>
  <c r="E27" i="6"/>
  <c r="B27" i="6"/>
  <c r="K26" i="6"/>
  <c r="H26" i="6"/>
  <c r="E26" i="6"/>
  <c r="B26" i="6"/>
  <c r="M25" i="6"/>
  <c r="L25" i="6"/>
  <c r="J25" i="6"/>
  <c r="I25" i="6"/>
  <c r="G25" i="6"/>
  <c r="F25" i="6"/>
  <c r="D25" i="6"/>
  <c r="C25" i="6"/>
  <c r="K24" i="6"/>
  <c r="H24" i="6"/>
  <c r="E24" i="6"/>
  <c r="B24" i="6"/>
  <c r="K23" i="6"/>
  <c r="H23" i="6"/>
  <c r="E23" i="6"/>
  <c r="B23" i="6"/>
  <c r="K22" i="6"/>
  <c r="H22" i="6"/>
  <c r="E22" i="6"/>
  <c r="B22" i="6"/>
  <c r="M21" i="6"/>
  <c r="M12" i="6" s="1"/>
  <c r="L21" i="6"/>
  <c r="J21" i="6"/>
  <c r="I21" i="6"/>
  <c r="G21" i="6"/>
  <c r="F21" i="6"/>
  <c r="E21" i="6"/>
  <c r="D21" i="6"/>
  <c r="C21" i="6"/>
  <c r="B21" i="6" s="1"/>
  <c r="K20" i="6"/>
  <c r="H20" i="6"/>
  <c r="E20" i="6"/>
  <c r="B20" i="6"/>
  <c r="K19" i="6"/>
  <c r="H19" i="6"/>
  <c r="E19" i="6"/>
  <c r="B19" i="6"/>
  <c r="K18" i="6"/>
  <c r="H18" i="6"/>
  <c r="E18" i="6"/>
  <c r="B18" i="6"/>
  <c r="M17" i="6"/>
  <c r="L17" i="6"/>
  <c r="K17" i="6" s="1"/>
  <c r="J17" i="6"/>
  <c r="I17" i="6"/>
  <c r="G17" i="6"/>
  <c r="F17" i="6"/>
  <c r="D17" i="6"/>
  <c r="C17" i="6"/>
  <c r="K16" i="6"/>
  <c r="H16" i="6"/>
  <c r="E16" i="6"/>
  <c r="B16" i="6"/>
  <c r="K15" i="6"/>
  <c r="H15" i="6"/>
  <c r="E15" i="6"/>
  <c r="B15" i="6"/>
  <c r="K14" i="6"/>
  <c r="H14" i="6"/>
  <c r="E14" i="6"/>
  <c r="B14" i="6"/>
  <c r="M13" i="6"/>
  <c r="L13" i="6"/>
  <c r="K13" i="6" s="1"/>
  <c r="J13" i="6"/>
  <c r="I13" i="6"/>
  <c r="G13" i="6"/>
  <c r="F13" i="6"/>
  <c r="D13" i="6"/>
  <c r="C13" i="6"/>
  <c r="F12" i="6"/>
  <c r="F69" i="6" s="1"/>
  <c r="B11" i="6"/>
  <c r="D12" i="6" l="1"/>
  <c r="D50" i="6" s="1"/>
  <c r="E25" i="6"/>
  <c r="K25" i="6"/>
  <c r="B29" i="6"/>
  <c r="H63" i="6"/>
  <c r="B64" i="6"/>
  <c r="E64" i="6"/>
  <c r="H70" i="6"/>
  <c r="B71" i="6"/>
  <c r="E71" i="6"/>
  <c r="I12" i="6"/>
  <c r="H12" i="6" s="1"/>
  <c r="E13" i="6"/>
  <c r="H13" i="6"/>
  <c r="E17" i="6"/>
  <c r="J12" i="6"/>
  <c r="J50" i="6" s="1"/>
  <c r="K21" i="6"/>
  <c r="B25" i="6"/>
  <c r="K29" i="6"/>
  <c r="B33" i="6"/>
  <c r="E37" i="6"/>
  <c r="E41" i="6"/>
  <c r="K45" i="6"/>
  <c r="B63" i="6"/>
  <c r="E63" i="6"/>
  <c r="B65" i="6"/>
  <c r="E65" i="6"/>
  <c r="B70" i="6"/>
  <c r="E70" i="6"/>
  <c r="B72" i="6"/>
  <c r="E72" i="6"/>
  <c r="C12" i="6"/>
  <c r="C69" i="6" s="1"/>
  <c r="C74" i="6" s="1"/>
  <c r="G12" i="6"/>
  <c r="E12" i="6" s="1"/>
  <c r="L12" i="6"/>
  <c r="L61" i="6" s="1"/>
  <c r="K61" i="6" s="1"/>
  <c r="B13" i="6"/>
  <c r="B17" i="6"/>
  <c r="H17" i="6"/>
  <c r="H21" i="6"/>
  <c r="H25" i="6"/>
  <c r="H29" i="6"/>
  <c r="H33" i="6"/>
  <c r="H37" i="6"/>
  <c r="H41" i="6"/>
  <c r="H45" i="6"/>
  <c r="K53" i="6"/>
  <c r="K62" i="6"/>
  <c r="K63" i="6"/>
  <c r="K64" i="6"/>
  <c r="K65" i="6"/>
  <c r="K70" i="6"/>
  <c r="K71" i="6"/>
  <c r="K72" i="6"/>
  <c r="K73" i="6"/>
  <c r="M61" i="6"/>
  <c r="M66" i="6" s="1"/>
  <c r="B12" i="6"/>
  <c r="G50" i="6"/>
  <c r="I69" i="6"/>
  <c r="M69" i="6"/>
  <c r="M74" i="6" s="1"/>
  <c r="M50" i="6"/>
  <c r="G61" i="6"/>
  <c r="G66" i="6" s="1"/>
  <c r="D58" i="6"/>
  <c r="J58" i="6"/>
  <c r="F61" i="6"/>
  <c r="E61" i="6" s="1"/>
  <c r="D69" i="6"/>
  <c r="D74" i="6" s="1"/>
  <c r="C58" i="6"/>
  <c r="B58" i="6" s="1"/>
  <c r="F52" i="6" s="1"/>
  <c r="G58" i="6"/>
  <c r="M58" i="6"/>
  <c r="J69" i="6" l="1"/>
  <c r="J74" i="6" s="1"/>
  <c r="I61" i="6"/>
  <c r="C61" i="6"/>
  <c r="C66" i="6" s="1"/>
  <c r="B66" i="6" s="1"/>
  <c r="C50" i="6"/>
  <c r="B50" i="6" s="1"/>
  <c r="F11" i="6" s="1"/>
  <c r="J61" i="6"/>
  <c r="J66" i="6" s="1"/>
  <c r="D61" i="6"/>
  <c r="D66" i="6" s="1"/>
  <c r="H69" i="6"/>
  <c r="B61" i="6"/>
  <c r="G69" i="6"/>
  <c r="L69" i="6"/>
  <c r="K69" i="6" s="1"/>
  <c r="K12" i="6"/>
  <c r="B74" i="6"/>
  <c r="F60" i="6"/>
  <c r="F58" i="6"/>
  <c r="E58" i="6" s="1"/>
  <c r="I52" i="6" s="1"/>
  <c r="E52" i="6"/>
  <c r="F68" i="6"/>
  <c r="F50" i="6"/>
  <c r="E50" i="6" s="1"/>
  <c r="I11" i="6" s="1"/>
  <c r="E11" i="6"/>
  <c r="B69" i="6"/>
  <c r="H61" i="6" l="1"/>
  <c r="G74" i="6"/>
  <c r="E69" i="6"/>
  <c r="F74" i="6"/>
  <c r="E74" i="6" s="1"/>
  <c r="E68" i="6"/>
  <c r="I68" i="6"/>
  <c r="H11" i="6"/>
  <c r="I50" i="6"/>
  <c r="H50" i="6" s="1"/>
  <c r="L11" i="6" s="1"/>
  <c r="F66" i="6"/>
  <c r="E66" i="6" s="1"/>
  <c r="E60" i="6"/>
  <c r="I60" i="6"/>
  <c r="I58" i="6"/>
  <c r="H58" i="6" s="1"/>
  <c r="L52" i="6" s="1"/>
  <c r="H52" i="6"/>
  <c r="I66" i="6" l="1"/>
  <c r="H66" i="6" s="1"/>
  <c r="H60" i="6"/>
  <c r="L60" i="6"/>
  <c r="L58" i="6"/>
  <c r="K58" i="6" s="1"/>
  <c r="K52" i="6"/>
  <c r="L68" i="6"/>
  <c r="L50" i="6"/>
  <c r="K50" i="6" s="1"/>
  <c r="K11" i="6"/>
  <c r="I74" i="6"/>
  <c r="H74" i="6" s="1"/>
  <c r="H68" i="6"/>
  <c r="L74" i="6" l="1"/>
  <c r="K74" i="6" s="1"/>
  <c r="K68" i="6"/>
  <c r="L66" i="6"/>
  <c r="K66" i="6" s="1"/>
  <c r="K60" i="6"/>
</calcChain>
</file>

<file path=xl/comments1.xml><?xml version="1.0" encoding="utf-8"?>
<comments xmlns="http://schemas.openxmlformats.org/spreadsheetml/2006/main">
  <authors>
    <author>Десислава Янкова</author>
  </authors>
  <commentList>
    <comment ref="C11" authorId="0">
      <text>
        <r>
          <rPr>
            <sz val="10"/>
            <color indexed="81"/>
            <rFont val="Tahoma"/>
            <family val="2"/>
            <charset val="204"/>
          </rPr>
          <t xml:space="preserve">Тук се посочва остатъчния размер на дълга към 31.12.2018 г. (по счетоводни данни и данни в РОД), който се планира и отчита в </t>
        </r>
        <r>
          <rPr>
            <i/>
            <sz val="10"/>
            <color indexed="81"/>
            <rFont val="Tahoma"/>
            <family val="2"/>
            <charset val="204"/>
          </rPr>
          <t xml:space="preserve">
Бюджета
</t>
        </r>
        <r>
          <rPr>
            <sz val="10"/>
            <color indexed="81"/>
            <rFont val="Tahoma"/>
            <family val="2"/>
            <charset val="204"/>
          </rPr>
          <t xml:space="preserve"> </t>
        </r>
      </text>
    </comment>
    <comment ref="C52" authorId="0">
      <text>
        <r>
          <rPr>
            <sz val="10"/>
            <color indexed="81"/>
            <rFont val="Tahoma"/>
            <family val="2"/>
            <charset val="204"/>
          </rPr>
          <t xml:space="preserve">Тук се посочва остатъчния размер на дълга към 31.12.2018 г. (по счетоводни данни и РОД), който се планира и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<sst xmlns="http://schemas.openxmlformats.org/spreadsheetml/2006/main" count="111" uniqueCount="62">
  <si>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</si>
  <si>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</si>
  <si>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</si>
  <si>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</si>
  <si>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</si>
  <si>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</si>
  <si>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</si>
  <si>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</si>
  <si>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</si>
  <si>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</si>
  <si>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</si>
  <si>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</si>
  <si>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</si>
  <si>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</si>
  <si>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</si>
  <si>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разходи за лихви по финансов лизинг и търговски кредит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</si>
  <si>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</si>
  <si>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</si>
  <si>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</si>
  <si>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</si>
  <si>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</si>
  <si>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</si>
  <si>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</si>
  <si>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</si>
  <si>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</si>
  <si>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</si>
  <si>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</si>
  <si>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</si>
  <si>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лева</t>
  </si>
  <si>
    <t>Код по ЕБК:</t>
  </si>
  <si>
    <t>ПРОГНОЗА</t>
  </si>
  <si>
    <t xml:space="preserve">   II. Движение по дълга за периода:</t>
  </si>
  <si>
    <t>7. За целите на справката, погашенията по главници се посочват със знак "+".</t>
  </si>
  <si>
    <t>Раздел А  - ИНФОРМАЦИЯ ЗА ДЪЛГА, КОЙТО СЕ ПЛАНИРА И ОТЧИТА В БЮДЖЕТА</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</si>
  <si>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</si>
  <si>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</si>
  <si>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</si>
  <si>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продажба на ценни книжа</t>
  </si>
  <si>
    <r>
      <t xml:space="preserve">по нови </t>
    </r>
    <r>
      <rPr>
        <b/>
        <i/>
        <sz val="12"/>
        <rFont val="Times New Roman"/>
        <family val="1"/>
        <charset val="204"/>
      </rPr>
      <t xml:space="preserve">за 2021 г. </t>
    </r>
    <r>
      <rPr>
        <b/>
        <sz val="12"/>
        <rFont val="Times New Roman"/>
        <family val="1"/>
        <charset val="204"/>
      </rPr>
      <t>дългове (намерения)</t>
    </r>
  </si>
  <si>
    <t xml:space="preserve">         8. безлихвени заеми от друг първостепенен разпоредител с бюджет (др. община)</t>
  </si>
  <si>
    <t>Раздел Б - ИНФОРМАЦИЯ ЗА ДЪЛГА, КОЙТО СЕ ПЛАНИРА И ОТЧИТА В СЕС ( заеми, отпускани по реда на ДДС 6/2011 г.)</t>
  </si>
  <si>
    <t>6. За безлихвените заеми позицията "разходи за лихви" се използва в случаите на лихви за забава.</t>
  </si>
  <si>
    <r>
      <rPr>
        <b/>
        <sz val="12"/>
        <rFont val="Times New Roman"/>
        <family val="1"/>
        <charset val="204"/>
      </rPr>
      <t>Прогноза за</t>
    </r>
    <r>
      <rPr>
        <b/>
        <sz val="15"/>
        <color rgb="FFFF0000"/>
        <rFont val="Times New Roman"/>
        <family val="1"/>
        <charset val="204"/>
      </rPr>
      <t xml:space="preserve"> 2021 г.</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</si>
  <si>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</si>
  <si>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4. В колоните "по нови за …… г. дългове" (колони G, J и М) се посочват предвижданите нови за съответната година дългове (намерения за дълг) т.е. информация за дълговете, за които се предвижда да се сключат договори през съответната година. В случай че се предвижда новият дълг да бъде погасен през следващите години (т.е. да остане с остатъчен размер към края на годината, в която ще бъде получен), размерът ще бъде пренесен автоматично като дълг в началото на следващата година (в колоната поети към 01.01. на следващата година).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</si>
  <si>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СЕС сметката й, както и заемите между СЕС сметките й).  </t>
    </r>
  </si>
  <si>
    <t>за общинския дълг (вкл. и намеренията за поемане на нов дълг) и на разходите за лихви по него за периода 2019-2021 г. на община СИЛИСТРА</t>
  </si>
  <si>
    <t>2019 г.</t>
  </si>
  <si>
    <r>
      <rPr>
        <b/>
        <sz val="12"/>
        <rFont val="Times New Roman"/>
        <family val="1"/>
        <charset val="204"/>
      </rPr>
      <t>Прогноза за</t>
    </r>
    <r>
      <rPr>
        <b/>
        <sz val="15"/>
        <color rgb="FFFF0000"/>
        <rFont val="Times New Roman"/>
        <family val="1"/>
        <charset val="204"/>
      </rPr>
      <t xml:space="preserve"> 2022 г.</t>
    </r>
  </si>
  <si>
    <t xml:space="preserve">по сключени към 31.12.2018 г. договори за дълг </t>
  </si>
  <si>
    <t>по сключени през 2019 г. договори за дълг (сключени след 31.12.2018 г.) и намерения за нов дълг до края на 2019 г.</t>
  </si>
  <si>
    <t xml:space="preserve">по сключени към 31.12.2019 г. договори за дълг </t>
  </si>
  <si>
    <r>
      <t xml:space="preserve">по нови </t>
    </r>
    <r>
      <rPr>
        <b/>
        <i/>
        <sz val="12"/>
        <rFont val="Times New Roman"/>
        <family val="1"/>
        <charset val="204"/>
      </rPr>
      <t xml:space="preserve">за 2020 г. </t>
    </r>
    <r>
      <rPr>
        <b/>
        <sz val="12"/>
        <rFont val="Times New Roman"/>
        <family val="1"/>
        <charset val="204"/>
      </rPr>
      <t>дългове (намерения)</t>
    </r>
  </si>
  <si>
    <t xml:space="preserve">по сключени към 31.12.2020 г. договори за дълг </t>
  </si>
  <si>
    <t xml:space="preserve">по сключени към 31.12.2021 г. договори за дълг </t>
  </si>
  <si>
    <r>
      <t xml:space="preserve">по нови </t>
    </r>
    <r>
      <rPr>
        <b/>
        <i/>
        <sz val="12"/>
        <rFont val="Times New Roman"/>
        <family val="1"/>
        <charset val="204"/>
      </rPr>
      <t xml:space="preserve">за 2022 г. </t>
    </r>
    <r>
      <rPr>
        <b/>
        <sz val="12"/>
        <rFont val="Times New Roman"/>
        <family val="1"/>
        <charset val="204"/>
      </rPr>
      <t>дългове (намерения)</t>
    </r>
  </si>
  <si>
    <t>в т.ч. ОБЩО за Раздел А /Дълг в Бюджета/</t>
  </si>
  <si>
    <t>Забележки /указания за попълване/:</t>
  </si>
  <si>
    <r>
      <t xml:space="preserve">1. В колона "по сключени към 31.12.2018 г. договори за дълг " (колона C), на ред "Дълг в началото на периода" (ред 14 и ред 55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дълга в РОД и в сч.отчети към 31.12.2018 г. (в Раздел A - дълговете, които се планират и отчитат в Бюджета, а в Раздел Б - дълговете, които се планират и отчитат в СЕС). На ред "Дълг в началото на годината" в колоните "по сключени към 31.12.2019 г., 31.12.2020 г. и 31.12.2021 г. договори за дълг (колони F, I и L)" , изчисленията са автоматични. </t>
    </r>
  </si>
  <si>
    <r>
      <t xml:space="preserve">2. За 2019 г., на редовете </t>
    </r>
    <r>
      <rPr>
        <i/>
        <sz val="12"/>
        <rFont val="Times New Roman"/>
        <family val="1"/>
        <charset val="204"/>
      </rPr>
      <t>от</t>
    </r>
    <r>
      <rPr>
        <sz val="12"/>
        <rFont val="Times New Roman"/>
        <family val="1"/>
        <charset val="204"/>
      </rPr>
      <t xml:space="preserve"> II "Движение по дълга за периода" се посочват съответните усвоявания на дълга (получени средства от дълга) и плащания (главници и разходи) по него, извършени от началото на 2019 г. до момента, като към тях се добавят и предвижданите такива до края на 2019 г., съгласно погасителните планове/оценки. За 2020 г., 2021 г. и 2022 г. се посочва планираното/предвижданото движение по дълга (усвоявания и плащания) за съответните години.</t>
    </r>
  </si>
  <si>
    <t xml:space="preserve">Приложение №11Б </t>
  </si>
  <si>
    <r>
      <rPr>
        <b/>
        <sz val="12"/>
        <rFont val="Times New Roman"/>
        <family val="1"/>
        <charset val="204"/>
      </rPr>
      <t>Проект за</t>
    </r>
    <r>
      <rPr>
        <b/>
        <sz val="12"/>
        <color rgb="FFFF0000"/>
        <rFont val="Times New Roman"/>
        <family val="1"/>
        <charset val="204"/>
      </rPr>
      <t xml:space="preserve"> </t>
    </r>
    <r>
      <rPr>
        <b/>
        <sz val="15"/>
        <color rgb="FFFF0000"/>
        <rFont val="Times New Roman"/>
        <family val="1"/>
        <charset val="204"/>
      </rPr>
      <t>2020 г.</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</si>
</sst>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4E190"/>
        <bgColor indexed="64"/>
      </patternFill>
    </fill>
  </fills>
  <borders count="3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73">
    <xf numFmtId="0" fontId="0" fillId="0" borderId="0" xfId="0"/>
    <xf numFmtId="0" fontId="5" fillId="2" borderId="6" xfId="1" quotePrefix="1" applyFont="1" applyFill="1" applyBorder="1" applyAlignment="1">
      <alignment vertical="justify"/>
    </xf>
    <xf numFmtId="0" fontId="2" fillId="2" borderId="0" xfId="1" applyFont="1" applyFill="1"/>
    <xf numFmtId="0" fontId="14" fillId="2" borderId="0" xfId="1" applyFont="1" applyFill="1" applyAlignment="1">
      <alignment horizontal="center"/>
    </xf>
    <xf numFmtId="0" fontId="8" fillId="2" borderId="0" xfId="1" applyFont="1" applyFill="1" applyAlignment="1">
      <alignment horizontal="center"/>
    </xf>
    <xf numFmtId="0" fontId="13" fillId="2" borderId="12" xfId="1" applyFont="1" applyFill="1" applyBorder="1"/>
    <xf numFmtId="0" fontId="2" fillId="2" borderId="0" xfId="1" applyFont="1" applyFill="1" applyBorder="1"/>
    <xf numFmtId="0" fontId="16" fillId="2" borderId="0" xfId="1" applyFont="1" applyFill="1" applyBorder="1" applyAlignment="1">
      <alignment horizontal="right"/>
    </xf>
    <xf numFmtId="0" fontId="4" fillId="2" borderId="0" xfId="1" applyFont="1" applyFill="1"/>
    <xf numFmtId="0" fontId="8" fillId="2" borderId="0" xfId="1" applyFont="1" applyFill="1"/>
    <xf numFmtId="0" fontId="3" fillId="2" borderId="0" xfId="1" applyFont="1" applyFill="1"/>
    <xf numFmtId="0" fontId="2" fillId="0" borderId="0" xfId="1" applyFont="1"/>
    <xf numFmtId="0" fontId="8" fillId="3" borderId="18" xfId="1" applyFont="1" applyFill="1" applyBorder="1" applyAlignment="1">
      <alignment horizontal="left" vertical="top" wrapText="1"/>
    </xf>
    <xf numFmtId="0" fontId="8" fillId="3" borderId="17" xfId="1" applyFont="1" applyFill="1" applyBorder="1" applyAlignment="1">
      <alignment horizontal="left" vertical="top" wrapText="1"/>
    </xf>
    <xf numFmtId="0" fontId="8" fillId="3" borderId="14" xfId="1" applyFont="1" applyFill="1" applyBorder="1" applyAlignment="1">
      <alignment horizontal="left" vertical="justify"/>
    </xf>
    <xf numFmtId="3" fontId="8" fillId="3" borderId="10" xfId="1" applyNumberFormat="1" applyFont="1" applyFill="1" applyBorder="1"/>
    <xf numFmtId="3" fontId="8" fillId="0" borderId="27" xfId="1" applyNumberFormat="1" applyFont="1" applyFill="1" applyBorder="1" applyProtection="1">
      <protection locked="0"/>
    </xf>
    <xf numFmtId="3" fontId="8" fillId="3" borderId="11" xfId="1" applyNumberFormat="1" applyFont="1" applyFill="1" applyBorder="1" applyAlignment="1">
      <alignment horizontal="center"/>
    </xf>
    <xf numFmtId="3" fontId="8" fillId="3" borderId="8" xfId="1" applyNumberFormat="1" applyFont="1" applyFill="1" applyBorder="1"/>
    <xf numFmtId="3" fontId="8" fillId="3" borderId="8" xfId="1" applyNumberFormat="1" applyFont="1" applyFill="1" applyBorder="1" applyAlignment="1">
      <alignment horizontal="center"/>
    </xf>
    <xf numFmtId="3" fontId="8" fillId="3" borderId="9" xfId="1" applyNumberFormat="1" applyFont="1" applyFill="1" applyBorder="1" applyAlignment="1">
      <alignment horizontal="center"/>
    </xf>
    <xf numFmtId="0" fontId="8" fillId="3" borderId="6" xfId="1" applyFont="1" applyFill="1" applyBorder="1" applyAlignment="1">
      <alignment horizontal="left" vertical="justify"/>
    </xf>
    <xf numFmtId="3" fontId="8" fillId="3" borderId="5" xfId="1" applyNumberFormat="1" applyFont="1" applyFill="1" applyBorder="1"/>
    <xf numFmtId="3" fontId="8" fillId="3" borderId="4" xfId="1" applyNumberFormat="1" applyFont="1" applyFill="1" applyBorder="1"/>
    <xf numFmtId="0" fontId="5" fillId="3" borderId="6" xfId="1" applyFont="1" applyFill="1" applyBorder="1" applyAlignment="1">
      <alignment vertical="justify"/>
    </xf>
    <xf numFmtId="3" fontId="5" fillId="3" borderId="5" xfId="1" applyNumberFormat="1" applyFont="1" applyFill="1" applyBorder="1"/>
    <xf numFmtId="3" fontId="5" fillId="3" borderId="4" xfId="1" applyNumberFormat="1" applyFont="1" applyFill="1" applyBorder="1"/>
    <xf numFmtId="3" fontId="5" fillId="2" borderId="5" xfId="1" applyNumberFormat="1" applyFont="1" applyFill="1" applyBorder="1" applyProtection="1">
      <protection locked="0"/>
    </xf>
    <xf numFmtId="3" fontId="5" fillId="2" borderId="13" xfId="1" applyNumberFormat="1" applyFont="1" applyFill="1" applyBorder="1" applyProtection="1">
      <protection locked="0"/>
    </xf>
    <xf numFmtId="3" fontId="5" fillId="2" borderId="4" xfId="1" applyNumberFormat="1" applyFont="1" applyFill="1" applyBorder="1" applyProtection="1">
      <protection locked="0"/>
    </xf>
    <xf numFmtId="3" fontId="5" fillId="0" borderId="5" xfId="1" applyNumberFormat="1" applyFont="1" applyFill="1" applyBorder="1" applyProtection="1">
      <protection locked="0"/>
    </xf>
    <xf numFmtId="0" fontId="8" fillId="3" borderId="7" xfId="1" quotePrefix="1" applyFont="1" applyFill="1" applyBorder="1" applyAlignment="1">
      <alignment vertical="justify"/>
    </xf>
    <xf numFmtId="0" fontId="8" fillId="3" borderId="7" xfId="1" applyFont="1" applyFill="1" applyBorder="1" applyAlignment="1">
      <alignment horizontal="left" vertical="justify"/>
    </xf>
    <xf numFmtId="3" fontId="8" fillId="3" borderId="16" xfId="1" applyNumberFormat="1" applyFont="1" applyFill="1" applyBorder="1"/>
    <xf numFmtId="3" fontId="8" fillId="3" borderId="15" xfId="1" applyNumberFormat="1" applyFont="1" applyFill="1" applyBorder="1"/>
    <xf numFmtId="0" fontId="10" fillId="0" borderId="0" xfId="1" applyFont="1"/>
    <xf numFmtId="0" fontId="2" fillId="0" borderId="0" xfId="1" applyFont="1" applyFill="1"/>
    <xf numFmtId="3" fontId="5" fillId="2" borderId="27" xfId="1" applyNumberFormat="1" applyFont="1" applyFill="1" applyBorder="1" applyProtection="1">
      <protection locked="0"/>
    </xf>
    <xf numFmtId="3" fontId="8" fillId="3" borderId="18" xfId="1" applyNumberFormat="1" applyFont="1" applyFill="1" applyBorder="1"/>
    <xf numFmtId="0" fontId="8" fillId="3" borderId="28" xfId="1" applyFont="1" applyFill="1" applyBorder="1" applyAlignment="1">
      <alignment horizontal="left" vertical="justify"/>
    </xf>
    <xf numFmtId="3" fontId="8" fillId="3" borderId="12" xfId="1" applyNumberFormat="1" applyFont="1" applyFill="1" applyBorder="1"/>
    <xf numFmtId="3" fontId="8" fillId="3" borderId="30" xfId="1" applyNumberFormat="1" applyFont="1" applyFill="1" applyBorder="1"/>
    <xf numFmtId="3" fontId="8" fillId="3" borderId="29" xfId="1" applyNumberFormat="1" applyFont="1" applyFill="1" applyBorder="1"/>
    <xf numFmtId="3" fontId="8" fillId="3" borderId="1" xfId="1" applyNumberFormat="1" applyFont="1" applyFill="1" applyBorder="1"/>
    <xf numFmtId="0" fontId="8" fillId="3" borderId="3" xfId="1" applyFont="1" applyFill="1" applyBorder="1" applyAlignment="1">
      <alignment horizontal="left" vertical="justify"/>
    </xf>
    <xf numFmtId="3" fontId="8" fillId="3" borderId="2" xfId="1" applyNumberFormat="1" applyFont="1" applyFill="1" applyBorder="1"/>
    <xf numFmtId="0" fontId="7" fillId="0" borderId="0" xfId="1" applyFont="1" applyFill="1"/>
    <xf numFmtId="0" fontId="0" fillId="0" borderId="0" xfId="0" applyFont="1" applyAlignment="1">
      <alignment wrapText="1"/>
    </xf>
    <xf numFmtId="0" fontId="5" fillId="0" borderId="0" xfId="1" applyFont="1" applyAlignment="1">
      <alignment horizontal="left"/>
    </xf>
    <xf numFmtId="0" fontId="5" fillId="0" borderId="0" xfId="1" applyFont="1"/>
    <xf numFmtId="0" fontId="4" fillId="0" borderId="0" xfId="1" applyFont="1" applyAlignment="1">
      <alignment horizontal="left"/>
    </xf>
    <xf numFmtId="0" fontId="4" fillId="0" borderId="0" xfId="1" applyFont="1"/>
    <xf numFmtId="0" fontId="17" fillId="2" borderId="0" xfId="1" applyFont="1" applyFill="1" applyAlignment="1">
      <alignment horizontal="right"/>
    </xf>
    <xf numFmtId="0" fontId="17" fillId="2" borderId="0" xfId="1" applyFont="1" applyFill="1" applyAlignment="1">
      <alignment horizontal="center"/>
    </xf>
    <xf numFmtId="0" fontId="14" fillId="2" borderId="0" xfId="1" applyFont="1" applyFill="1" applyAlignment="1">
      <alignment horizontal="center"/>
    </xf>
    <xf numFmtId="0" fontId="14" fillId="2" borderId="0" xfId="1" applyFont="1" applyFill="1" applyBorder="1" applyAlignment="1">
      <alignment horizontal="center"/>
    </xf>
    <xf numFmtId="0" fontId="9" fillId="3" borderId="24" xfId="1" applyFont="1" applyFill="1" applyBorder="1" applyAlignment="1">
      <alignment horizontal="center" vertical="center" wrapText="1"/>
    </xf>
    <xf numFmtId="0" fontId="9" fillId="3" borderId="19" xfId="1" applyFont="1" applyFill="1" applyBorder="1" applyAlignment="1">
      <alignment horizontal="center" vertical="center" wrapText="1"/>
    </xf>
    <xf numFmtId="0" fontId="20" fillId="3" borderId="22" xfId="1" applyFont="1" applyFill="1" applyBorder="1" applyAlignment="1">
      <alignment horizontal="center" vertical="center"/>
    </xf>
    <xf numFmtId="0" fontId="20" fillId="3" borderId="16" xfId="1" applyFont="1" applyFill="1" applyBorder="1" applyAlignment="1">
      <alignment horizontal="center" vertical="center"/>
    </xf>
    <xf numFmtId="0" fontId="8" fillId="3" borderId="21" xfId="1" applyFont="1" applyFill="1" applyBorder="1" applyAlignment="1">
      <alignment horizontal="left" vertical="justify"/>
    </xf>
    <xf numFmtId="0" fontId="8" fillId="3" borderId="23" xfId="1" applyFont="1" applyFill="1" applyBorder="1" applyAlignment="1">
      <alignment horizontal="left" vertical="justify"/>
    </xf>
    <xf numFmtId="0" fontId="12" fillId="3" borderId="22" xfId="1" applyFont="1" applyFill="1" applyBorder="1" applyAlignment="1">
      <alignment horizontal="center" vertical="center" wrapText="1"/>
    </xf>
    <xf numFmtId="0" fontId="12" fillId="3" borderId="16" xfId="1" applyFont="1" applyFill="1" applyBorder="1" applyAlignment="1">
      <alignment horizontal="center" vertical="center" wrapText="1"/>
    </xf>
    <xf numFmtId="0" fontId="5" fillId="0" borderId="0" xfId="1" applyFont="1" applyAlignment="1">
      <alignment horizontal="left" wrapText="1"/>
    </xf>
    <xf numFmtId="0" fontId="0" fillId="0" borderId="0" xfId="0" applyAlignment="1">
      <alignment horizontal="left" wrapText="1"/>
    </xf>
    <xf numFmtId="0" fontId="8" fillId="3" borderId="20" xfId="1" applyFont="1" applyFill="1" applyBorder="1" applyAlignment="1">
      <alignment horizontal="left" vertical="justify"/>
    </xf>
    <xf numFmtId="0" fontId="7" fillId="3" borderId="25" xfId="1" applyFont="1" applyFill="1" applyBorder="1" applyAlignment="1">
      <alignment horizontal="left" vertical="center" wrapText="1"/>
    </xf>
    <xf numFmtId="0" fontId="7" fillId="3" borderId="26"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9" fillId="3" borderId="25" xfId="1" applyFont="1" applyFill="1" applyBorder="1" applyAlignment="1">
      <alignment horizontal="left" vertical="center" wrapText="1"/>
    </xf>
    <xf numFmtId="0" fontId="9" fillId="3" borderId="26" xfId="1" applyFont="1" applyFill="1" applyBorder="1" applyAlignment="1">
      <alignment horizontal="left" vertical="center" wrapText="1"/>
    </xf>
    <xf numFmtId="0" fontId="9" fillId="3" borderId="20" xfId="1" applyFont="1" applyFill="1" applyBorder="1" applyAlignment="1">
      <alignment horizontal="left" vertical="center" wrapText="1"/>
    </xf>
  </cellXfs>
  <cellStyles count="2">
    <cellStyle name="Normal 2" xfId="1"/>
    <cellStyle name="Нормален" xfId="0" builtinId="0"/>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88"/>
  <sheetViews>
    <sheetView tabSelected="1" view="pageBreakPreview" zoomScale="60" zoomScaleNormal="86" workbookViewId="0">
      <pane ySplit="9" topLeftCell="A37" activePane="bottomLeft" state="frozen"/>
      <selection pane="bottomLeft" sqref="A1:XFD1"/>
    </sheetView>
  </sheetViews>
  <sheetFormatPr defaultRowHeight="12.75" x14ac:dyDescent="0.2"/>
  <cols>
    <col min="1" max="1" width="63.140625" style="2" customWidth="1"/>
    <col min="2" max="2" width="13" style="2" bestFit="1" customWidth="1"/>
    <col min="3" max="3" width="19.140625" style="2" customWidth="1"/>
    <col min="4" max="4" width="19.42578125" style="2" customWidth="1"/>
    <col min="5" max="5" width="13" style="2" customWidth="1"/>
    <col min="6" max="6" width="14" style="2" customWidth="1"/>
    <col min="7" max="7" width="14.7109375" style="2" customWidth="1"/>
    <col min="8" max="8" width="12.7109375" style="2" customWidth="1"/>
    <col min="9" max="9" width="13.7109375" style="2" customWidth="1"/>
    <col min="10" max="10" width="14.42578125" style="2" customWidth="1"/>
    <col min="11" max="11" width="13.42578125" style="2" customWidth="1"/>
    <col min="12" max="12" width="14.140625" style="2" customWidth="1"/>
    <col min="13" max="13" width="14.42578125" style="2" customWidth="1"/>
    <col min="14" max="262" width="9.140625" style="2"/>
    <col min="263" max="263" width="30.42578125" style="2" customWidth="1"/>
    <col min="264" max="269" width="16.85546875" style="2" customWidth="1"/>
    <col min="270" max="518" width="9.140625" style="2"/>
    <col min="519" max="519" width="30.42578125" style="2" customWidth="1"/>
    <col min="520" max="525" width="16.85546875" style="2" customWidth="1"/>
    <col min="526" max="774" width="9.140625" style="2"/>
    <col min="775" max="775" width="30.42578125" style="2" customWidth="1"/>
    <col min="776" max="781" width="16.85546875" style="2" customWidth="1"/>
    <col min="782" max="1030" width="9.140625" style="2"/>
    <col min="1031" max="1031" width="30.42578125" style="2" customWidth="1"/>
    <col min="1032" max="1037" width="16.85546875" style="2" customWidth="1"/>
    <col min="1038" max="1286" width="9.140625" style="2"/>
    <col min="1287" max="1287" width="30.42578125" style="2" customWidth="1"/>
    <col min="1288" max="1293" width="16.85546875" style="2" customWidth="1"/>
    <col min="1294" max="1542" width="9.140625" style="2"/>
    <col min="1543" max="1543" width="30.42578125" style="2" customWidth="1"/>
    <col min="1544" max="1549" width="16.85546875" style="2" customWidth="1"/>
    <col min="1550" max="1798" width="9.140625" style="2"/>
    <col min="1799" max="1799" width="30.42578125" style="2" customWidth="1"/>
    <col min="1800" max="1805" width="16.85546875" style="2" customWidth="1"/>
    <col min="1806" max="2054" width="9.140625" style="2"/>
    <col min="2055" max="2055" width="30.42578125" style="2" customWidth="1"/>
    <col min="2056" max="2061" width="16.85546875" style="2" customWidth="1"/>
    <col min="2062" max="2310" width="9.140625" style="2"/>
    <col min="2311" max="2311" width="30.42578125" style="2" customWidth="1"/>
    <col min="2312" max="2317" width="16.85546875" style="2" customWidth="1"/>
    <col min="2318" max="2566" width="9.140625" style="2"/>
    <col min="2567" max="2567" width="30.42578125" style="2" customWidth="1"/>
    <col min="2568" max="2573" width="16.85546875" style="2" customWidth="1"/>
    <col min="2574" max="2822" width="9.140625" style="2"/>
    <col min="2823" max="2823" width="30.42578125" style="2" customWidth="1"/>
    <col min="2824" max="2829" width="16.85546875" style="2" customWidth="1"/>
    <col min="2830" max="3078" width="9.140625" style="2"/>
    <col min="3079" max="3079" width="30.42578125" style="2" customWidth="1"/>
    <col min="3080" max="3085" width="16.85546875" style="2" customWidth="1"/>
    <col min="3086" max="3334" width="9.140625" style="2"/>
    <col min="3335" max="3335" width="30.42578125" style="2" customWidth="1"/>
    <col min="3336" max="3341" width="16.85546875" style="2" customWidth="1"/>
    <col min="3342" max="3590" width="9.140625" style="2"/>
    <col min="3591" max="3591" width="30.42578125" style="2" customWidth="1"/>
    <col min="3592" max="3597" width="16.85546875" style="2" customWidth="1"/>
    <col min="3598" max="3846" width="9.140625" style="2"/>
    <col min="3847" max="3847" width="30.42578125" style="2" customWidth="1"/>
    <col min="3848" max="3853" width="16.85546875" style="2" customWidth="1"/>
    <col min="3854" max="4102" width="9.140625" style="2"/>
    <col min="4103" max="4103" width="30.42578125" style="2" customWidth="1"/>
    <col min="4104" max="4109" width="16.85546875" style="2" customWidth="1"/>
    <col min="4110" max="4358" width="9.140625" style="2"/>
    <col min="4359" max="4359" width="30.42578125" style="2" customWidth="1"/>
    <col min="4360" max="4365" width="16.85546875" style="2" customWidth="1"/>
    <col min="4366" max="4614" width="9.140625" style="2"/>
    <col min="4615" max="4615" width="30.42578125" style="2" customWidth="1"/>
    <col min="4616" max="4621" width="16.85546875" style="2" customWidth="1"/>
    <col min="4622" max="4870" width="9.140625" style="2"/>
    <col min="4871" max="4871" width="30.42578125" style="2" customWidth="1"/>
    <col min="4872" max="4877" width="16.85546875" style="2" customWidth="1"/>
    <col min="4878" max="5126" width="9.140625" style="2"/>
    <col min="5127" max="5127" width="30.42578125" style="2" customWidth="1"/>
    <col min="5128" max="5133" width="16.85546875" style="2" customWidth="1"/>
    <col min="5134" max="5382" width="9.140625" style="2"/>
    <col min="5383" max="5383" width="30.42578125" style="2" customWidth="1"/>
    <col min="5384" max="5389" width="16.85546875" style="2" customWidth="1"/>
    <col min="5390" max="5638" width="9.140625" style="2"/>
    <col min="5639" max="5639" width="30.42578125" style="2" customWidth="1"/>
    <col min="5640" max="5645" width="16.85546875" style="2" customWidth="1"/>
    <col min="5646" max="5894" width="9.140625" style="2"/>
    <col min="5895" max="5895" width="30.42578125" style="2" customWidth="1"/>
    <col min="5896" max="5901" width="16.85546875" style="2" customWidth="1"/>
    <col min="5902" max="6150" width="9.140625" style="2"/>
    <col min="6151" max="6151" width="30.42578125" style="2" customWidth="1"/>
    <col min="6152" max="6157" width="16.85546875" style="2" customWidth="1"/>
    <col min="6158" max="6406" width="9.140625" style="2"/>
    <col min="6407" max="6407" width="30.42578125" style="2" customWidth="1"/>
    <col min="6408" max="6413" width="16.85546875" style="2" customWidth="1"/>
    <col min="6414" max="6662" width="9.140625" style="2"/>
    <col min="6663" max="6663" width="30.42578125" style="2" customWidth="1"/>
    <col min="6664" max="6669" width="16.85546875" style="2" customWidth="1"/>
    <col min="6670" max="6918" width="9.140625" style="2"/>
    <col min="6919" max="6919" width="30.42578125" style="2" customWidth="1"/>
    <col min="6920" max="6925" width="16.85546875" style="2" customWidth="1"/>
    <col min="6926" max="7174" width="9.140625" style="2"/>
    <col min="7175" max="7175" width="30.42578125" style="2" customWidth="1"/>
    <col min="7176" max="7181" width="16.85546875" style="2" customWidth="1"/>
    <col min="7182" max="7430" width="9.140625" style="2"/>
    <col min="7431" max="7431" width="30.42578125" style="2" customWidth="1"/>
    <col min="7432" max="7437" width="16.85546875" style="2" customWidth="1"/>
    <col min="7438" max="7686" width="9.140625" style="2"/>
    <col min="7687" max="7687" width="30.42578125" style="2" customWidth="1"/>
    <col min="7688" max="7693" width="16.85546875" style="2" customWidth="1"/>
    <col min="7694" max="7942" width="9.140625" style="2"/>
    <col min="7943" max="7943" width="30.42578125" style="2" customWidth="1"/>
    <col min="7944" max="7949" width="16.85546875" style="2" customWidth="1"/>
    <col min="7950" max="8198" width="9.140625" style="2"/>
    <col min="8199" max="8199" width="30.42578125" style="2" customWidth="1"/>
    <col min="8200" max="8205" width="16.85546875" style="2" customWidth="1"/>
    <col min="8206" max="8454" width="9.140625" style="2"/>
    <col min="8455" max="8455" width="30.42578125" style="2" customWidth="1"/>
    <col min="8456" max="8461" width="16.85546875" style="2" customWidth="1"/>
    <col min="8462" max="8710" width="9.140625" style="2"/>
    <col min="8711" max="8711" width="30.42578125" style="2" customWidth="1"/>
    <col min="8712" max="8717" width="16.85546875" style="2" customWidth="1"/>
    <col min="8718" max="8966" width="9.140625" style="2"/>
    <col min="8967" max="8967" width="30.42578125" style="2" customWidth="1"/>
    <col min="8968" max="8973" width="16.85546875" style="2" customWidth="1"/>
    <col min="8974" max="9222" width="9.140625" style="2"/>
    <col min="9223" max="9223" width="30.42578125" style="2" customWidth="1"/>
    <col min="9224" max="9229" width="16.85546875" style="2" customWidth="1"/>
    <col min="9230" max="9478" width="9.140625" style="2"/>
    <col min="9479" max="9479" width="30.42578125" style="2" customWidth="1"/>
    <col min="9480" max="9485" width="16.85546875" style="2" customWidth="1"/>
    <col min="9486" max="9734" width="9.140625" style="2"/>
    <col min="9735" max="9735" width="30.42578125" style="2" customWidth="1"/>
    <col min="9736" max="9741" width="16.85546875" style="2" customWidth="1"/>
    <col min="9742" max="9990" width="9.140625" style="2"/>
    <col min="9991" max="9991" width="30.42578125" style="2" customWidth="1"/>
    <col min="9992" max="9997" width="16.85546875" style="2" customWidth="1"/>
    <col min="9998" max="10246" width="9.140625" style="2"/>
    <col min="10247" max="10247" width="30.42578125" style="2" customWidth="1"/>
    <col min="10248" max="10253" width="16.85546875" style="2" customWidth="1"/>
    <col min="10254" max="10502" width="9.140625" style="2"/>
    <col min="10503" max="10503" width="30.42578125" style="2" customWidth="1"/>
    <col min="10504" max="10509" width="16.85546875" style="2" customWidth="1"/>
    <col min="10510" max="10758" width="9.140625" style="2"/>
    <col min="10759" max="10759" width="30.42578125" style="2" customWidth="1"/>
    <col min="10760" max="10765" width="16.85546875" style="2" customWidth="1"/>
    <col min="10766" max="11014" width="9.140625" style="2"/>
    <col min="11015" max="11015" width="30.42578125" style="2" customWidth="1"/>
    <col min="11016" max="11021" width="16.85546875" style="2" customWidth="1"/>
    <col min="11022" max="11270" width="9.140625" style="2"/>
    <col min="11271" max="11271" width="30.42578125" style="2" customWidth="1"/>
    <col min="11272" max="11277" width="16.85546875" style="2" customWidth="1"/>
    <col min="11278" max="11526" width="9.140625" style="2"/>
    <col min="11527" max="11527" width="30.42578125" style="2" customWidth="1"/>
    <col min="11528" max="11533" width="16.85546875" style="2" customWidth="1"/>
    <col min="11534" max="11782" width="9.140625" style="2"/>
    <col min="11783" max="11783" width="30.42578125" style="2" customWidth="1"/>
    <col min="11784" max="11789" width="16.85546875" style="2" customWidth="1"/>
    <col min="11790" max="12038" width="9.140625" style="2"/>
    <col min="12039" max="12039" width="30.42578125" style="2" customWidth="1"/>
    <col min="12040" max="12045" width="16.85546875" style="2" customWidth="1"/>
    <col min="12046" max="12294" width="9.140625" style="2"/>
    <col min="12295" max="12295" width="30.42578125" style="2" customWidth="1"/>
    <col min="12296" max="12301" width="16.85546875" style="2" customWidth="1"/>
    <col min="12302" max="12550" width="9.140625" style="2"/>
    <col min="12551" max="12551" width="30.42578125" style="2" customWidth="1"/>
    <col min="12552" max="12557" width="16.85546875" style="2" customWidth="1"/>
    <col min="12558" max="12806" width="9.140625" style="2"/>
    <col min="12807" max="12807" width="30.42578125" style="2" customWidth="1"/>
    <col min="12808" max="12813" width="16.85546875" style="2" customWidth="1"/>
    <col min="12814" max="13062" width="9.140625" style="2"/>
    <col min="13063" max="13063" width="30.42578125" style="2" customWidth="1"/>
    <col min="13064" max="13069" width="16.85546875" style="2" customWidth="1"/>
    <col min="13070" max="13318" width="9.140625" style="2"/>
    <col min="13319" max="13319" width="30.42578125" style="2" customWidth="1"/>
    <col min="13320" max="13325" width="16.85546875" style="2" customWidth="1"/>
    <col min="13326" max="13574" width="9.140625" style="2"/>
    <col min="13575" max="13575" width="30.42578125" style="2" customWidth="1"/>
    <col min="13576" max="13581" width="16.85546875" style="2" customWidth="1"/>
    <col min="13582" max="13830" width="9.140625" style="2"/>
    <col min="13831" max="13831" width="30.42578125" style="2" customWidth="1"/>
    <col min="13832" max="13837" width="16.85546875" style="2" customWidth="1"/>
    <col min="13838" max="14086" width="9.140625" style="2"/>
    <col min="14087" max="14087" width="30.42578125" style="2" customWidth="1"/>
    <col min="14088" max="14093" width="16.85546875" style="2" customWidth="1"/>
    <col min="14094" max="14342" width="9.140625" style="2"/>
    <col min="14343" max="14343" width="30.42578125" style="2" customWidth="1"/>
    <col min="14344" max="14349" width="16.85546875" style="2" customWidth="1"/>
    <col min="14350" max="14598" width="9.140625" style="2"/>
    <col min="14599" max="14599" width="30.42578125" style="2" customWidth="1"/>
    <col min="14600" max="14605" width="16.85546875" style="2" customWidth="1"/>
    <col min="14606" max="14854" width="9.140625" style="2"/>
    <col min="14855" max="14855" width="30.42578125" style="2" customWidth="1"/>
    <col min="14856" max="14861" width="16.85546875" style="2" customWidth="1"/>
    <col min="14862" max="15110" width="9.140625" style="2"/>
    <col min="15111" max="15111" width="30.42578125" style="2" customWidth="1"/>
    <col min="15112" max="15117" width="16.85546875" style="2" customWidth="1"/>
    <col min="15118" max="15366" width="9.140625" style="2"/>
    <col min="15367" max="15367" width="30.42578125" style="2" customWidth="1"/>
    <col min="15368" max="15373" width="16.85546875" style="2" customWidth="1"/>
    <col min="15374" max="15622" width="9.140625" style="2"/>
    <col min="15623" max="15623" width="30.42578125" style="2" customWidth="1"/>
    <col min="15624" max="15629" width="16.85546875" style="2" customWidth="1"/>
    <col min="15630" max="15878" width="9.140625" style="2"/>
    <col min="15879" max="15879" width="30.42578125" style="2" customWidth="1"/>
    <col min="15880" max="15885" width="16.85546875" style="2" customWidth="1"/>
    <col min="15886" max="16134" width="9.140625" style="2"/>
    <col min="16135" max="16135" width="30.42578125" style="2" customWidth="1"/>
    <col min="16136" max="16141" width="16.85546875" style="2" customWidth="1"/>
    <col min="16142" max="16384" width="9.140625" style="2"/>
  </cols>
  <sheetData>
    <row r="1" spans="1:13" ht="18.75" customHeight="1" x14ac:dyDescent="0.3">
      <c r="L1" s="52" t="s">
        <v>60</v>
      </c>
      <c r="M1" s="52"/>
    </row>
    <row r="2" spans="1:13" ht="20.25" x14ac:dyDescent="0.3">
      <c r="A2" s="53" t="s">
        <v>30</v>
      </c>
      <c r="B2" s="53"/>
      <c r="C2" s="53"/>
      <c r="D2" s="53"/>
      <c r="E2" s="53"/>
      <c r="F2" s="53"/>
      <c r="G2" s="53"/>
      <c r="H2" s="53"/>
      <c r="I2" s="53"/>
      <c r="J2" s="53"/>
      <c r="K2" s="53"/>
      <c r="L2" s="53"/>
      <c r="M2" s="53"/>
    </row>
    <row r="3" spans="1:13" ht="20.25" x14ac:dyDescent="0.3">
      <c r="A3" s="53" t="s">
        <v>46</v>
      </c>
      <c r="B3" s="53"/>
      <c r="C3" s="53"/>
      <c r="D3" s="53"/>
      <c r="E3" s="53"/>
      <c r="F3" s="53"/>
      <c r="G3" s="53"/>
      <c r="H3" s="53"/>
      <c r="I3" s="53"/>
      <c r="J3" s="53"/>
      <c r="K3" s="53"/>
      <c r="L3" s="53"/>
      <c r="M3" s="53"/>
    </row>
    <row r="4" spans="1:13" ht="17.25" thickBot="1" x14ac:dyDescent="0.3">
      <c r="A4" s="3"/>
      <c r="B4" s="3"/>
      <c r="C4" s="3"/>
      <c r="D4" s="3"/>
      <c r="E4" s="3"/>
      <c r="F4" s="3"/>
      <c r="G4" s="3"/>
      <c r="H4" s="3"/>
      <c r="I4" s="3"/>
      <c r="J4" s="3"/>
      <c r="K4" s="3"/>
      <c r="L4" s="3"/>
      <c r="M4" s="3"/>
    </row>
    <row r="5" spans="1:13" s="6" customFormat="1" ht="17.25" thickBot="1" x14ac:dyDescent="0.3">
      <c r="A5" s="4"/>
      <c r="B5" s="4"/>
      <c r="C5" s="4"/>
      <c r="D5" s="4"/>
      <c r="E5" s="4"/>
      <c r="F5" s="4"/>
      <c r="G5" s="4"/>
      <c r="H5" s="4"/>
      <c r="I5" s="4"/>
      <c r="J5" s="4"/>
      <c r="K5" s="54" t="s">
        <v>29</v>
      </c>
      <c r="L5" s="55"/>
      <c r="M5" s="5">
        <v>6905</v>
      </c>
    </row>
    <row r="6" spans="1:13" s="6" customFormat="1" x14ac:dyDescent="0.2"/>
    <row r="7" spans="1:13" s="6" customFormat="1" ht="15.75" thickBot="1" x14ac:dyDescent="0.3">
      <c r="M7" s="7" t="s">
        <v>28</v>
      </c>
    </row>
    <row r="8" spans="1:13" s="11" customFormat="1" ht="15.75" x14ac:dyDescent="0.2">
      <c r="A8" s="56" t="s">
        <v>27</v>
      </c>
      <c r="B8" s="58" t="s">
        <v>47</v>
      </c>
      <c r="C8" s="60" t="s">
        <v>26</v>
      </c>
      <c r="D8" s="61"/>
      <c r="E8" s="62" t="s">
        <v>61</v>
      </c>
      <c r="F8" s="60" t="s">
        <v>26</v>
      </c>
      <c r="G8" s="61"/>
      <c r="H8" s="62" t="s">
        <v>42</v>
      </c>
      <c r="I8" s="60" t="s">
        <v>26</v>
      </c>
      <c r="J8" s="61"/>
      <c r="K8" s="62" t="s">
        <v>48</v>
      </c>
      <c r="L8" s="60" t="s">
        <v>26</v>
      </c>
      <c r="M8" s="66"/>
    </row>
    <row r="9" spans="1:13" s="11" customFormat="1" ht="138" customHeight="1" thickBot="1" x14ac:dyDescent="0.25">
      <c r="A9" s="57"/>
      <c r="B9" s="59"/>
      <c r="C9" s="12" t="s">
        <v>49</v>
      </c>
      <c r="D9" s="12" t="s">
        <v>50</v>
      </c>
      <c r="E9" s="63"/>
      <c r="F9" s="12" t="s">
        <v>51</v>
      </c>
      <c r="G9" s="12" t="s">
        <v>52</v>
      </c>
      <c r="H9" s="63"/>
      <c r="I9" s="12" t="s">
        <v>53</v>
      </c>
      <c r="J9" s="12" t="s">
        <v>38</v>
      </c>
      <c r="K9" s="63"/>
      <c r="L9" s="12" t="s">
        <v>54</v>
      </c>
      <c r="M9" s="13" t="s">
        <v>55</v>
      </c>
    </row>
    <row r="10" spans="1:13" s="11" customFormat="1" ht="27" customHeight="1" x14ac:dyDescent="0.2">
      <c r="A10" s="67" t="s">
        <v>33</v>
      </c>
      <c r="B10" s="68"/>
      <c r="C10" s="68"/>
      <c r="D10" s="68"/>
      <c r="E10" s="68"/>
      <c r="F10" s="68"/>
      <c r="G10" s="68"/>
      <c r="H10" s="68"/>
      <c r="I10" s="68"/>
      <c r="J10" s="68"/>
      <c r="K10" s="68"/>
      <c r="L10" s="68"/>
      <c r="M10" s="69"/>
    </row>
    <row r="11" spans="1:13" s="11" customFormat="1" ht="21" customHeight="1" thickBot="1" x14ac:dyDescent="0.3">
      <c r="A11" s="14" t="s">
        <v>6</v>
      </c>
      <c r="B11" s="15">
        <f>+C11</f>
        <v>5415369</v>
      </c>
      <c r="C11" s="16">
        <v>5415369</v>
      </c>
      <c r="D11" s="17" t="s">
        <v>5</v>
      </c>
      <c r="E11" s="18">
        <f>+F11</f>
        <v>5096169</v>
      </c>
      <c r="F11" s="18">
        <f>+B50</f>
        <v>5096169</v>
      </c>
      <c r="G11" s="19" t="s">
        <v>5</v>
      </c>
      <c r="H11" s="18">
        <f>+I11</f>
        <v>4776969</v>
      </c>
      <c r="I11" s="15">
        <f>+E50</f>
        <v>4776969</v>
      </c>
      <c r="J11" s="19" t="s">
        <v>5</v>
      </c>
      <c r="K11" s="18">
        <f>+L11</f>
        <v>4267293</v>
      </c>
      <c r="L11" s="15">
        <f>+H50</f>
        <v>4267293</v>
      </c>
      <c r="M11" s="20" t="s">
        <v>5</v>
      </c>
    </row>
    <row r="12" spans="1:13" s="11" customFormat="1" ht="21" customHeight="1" x14ac:dyDescent="0.25">
      <c r="A12" s="21" t="s">
        <v>31</v>
      </c>
      <c r="B12" s="22">
        <f t="shared" ref="B12:B50" si="0">+C12+D12</f>
        <v>-319200</v>
      </c>
      <c r="C12" s="18">
        <f>+C13+C17+C21+C25+C29+C33+C37+C41+C45</f>
        <v>-319200</v>
      </c>
      <c r="D12" s="22">
        <f>+D13+D17+D21+D25+D29+D33+D37+D41+D45</f>
        <v>0</v>
      </c>
      <c r="E12" s="22">
        <f t="shared" ref="E12:E50" si="1">+F12+G12</f>
        <v>-319200</v>
      </c>
      <c r="F12" s="22">
        <f>+F13+F17+F21+F25+F29+F33+F37+F41+F45</f>
        <v>-319200</v>
      </c>
      <c r="G12" s="22">
        <f>+G13+G17+G21+G25+G29+G33+G37+G41+G45</f>
        <v>0</v>
      </c>
      <c r="H12" s="22">
        <f t="shared" ref="H12:H50" si="2">+I12+J12</f>
        <v>-509676</v>
      </c>
      <c r="I12" s="22">
        <f>+I13+I17+I21+I25+I29+I33+I37+I41+I45</f>
        <v>-509676</v>
      </c>
      <c r="J12" s="22">
        <f>+J13+J17+J21+J25+J29+J33+J37+J41+J45</f>
        <v>0</v>
      </c>
      <c r="K12" s="22">
        <f t="shared" ref="K12:K50" si="3">+L12+M12</f>
        <v>-1462057</v>
      </c>
      <c r="L12" s="22">
        <f>+L13+L17+L21+L25+L29+L33+L37+L41+L45</f>
        <v>-1462057</v>
      </c>
      <c r="M12" s="23">
        <f>+M13+M17+M21+M25+M29+M33+M37+M41+M45</f>
        <v>0</v>
      </c>
    </row>
    <row r="13" spans="1:13" s="11" customFormat="1" ht="21" customHeight="1" x14ac:dyDescent="0.25">
      <c r="A13" s="24" t="s">
        <v>25</v>
      </c>
      <c r="B13" s="25">
        <f t="shared" si="0"/>
        <v>0</v>
      </c>
      <c r="C13" s="25">
        <f>+C14-C15</f>
        <v>0</v>
      </c>
      <c r="D13" s="25">
        <f>+D14-D15</f>
        <v>0</v>
      </c>
      <c r="E13" s="25">
        <f t="shared" si="1"/>
        <v>0</v>
      </c>
      <c r="F13" s="25">
        <f>+F14-F15</f>
        <v>0</v>
      </c>
      <c r="G13" s="25">
        <f>+G14-G15</f>
        <v>0</v>
      </c>
      <c r="H13" s="25">
        <f t="shared" si="2"/>
        <v>0</v>
      </c>
      <c r="I13" s="25">
        <f>+I14-I15</f>
        <v>0</v>
      </c>
      <c r="J13" s="25">
        <f>+J14-J15</f>
        <v>0</v>
      </c>
      <c r="K13" s="25">
        <f t="shared" si="3"/>
        <v>0</v>
      </c>
      <c r="L13" s="25">
        <f>+L14-L15</f>
        <v>0</v>
      </c>
      <c r="M13" s="26">
        <f>+M14-M15</f>
        <v>0</v>
      </c>
    </row>
    <row r="14" spans="1:13" s="11" customFormat="1" ht="21" customHeight="1" x14ac:dyDescent="0.25">
      <c r="A14" s="1" t="s">
        <v>37</v>
      </c>
      <c r="B14" s="25">
        <f t="shared" si="0"/>
        <v>0</v>
      </c>
      <c r="C14" s="27"/>
      <c r="D14" s="27"/>
      <c r="E14" s="25">
        <f t="shared" si="1"/>
        <v>0</v>
      </c>
      <c r="F14" s="27"/>
      <c r="G14" s="27"/>
      <c r="H14" s="25">
        <f t="shared" si="2"/>
        <v>0</v>
      </c>
      <c r="I14" s="28"/>
      <c r="J14" s="28"/>
      <c r="K14" s="25">
        <f t="shared" si="3"/>
        <v>0</v>
      </c>
      <c r="L14" s="28"/>
      <c r="M14" s="29"/>
    </row>
    <row r="15" spans="1:13" s="11" customFormat="1" ht="21" customHeight="1" x14ac:dyDescent="0.25">
      <c r="A15" s="1" t="s">
        <v>24</v>
      </c>
      <c r="B15" s="25">
        <f t="shared" si="0"/>
        <v>0</v>
      </c>
      <c r="C15" s="27"/>
      <c r="D15" s="27"/>
      <c r="E15" s="25">
        <f t="shared" si="1"/>
        <v>0</v>
      </c>
      <c r="F15" s="27"/>
      <c r="G15" s="27"/>
      <c r="H15" s="25">
        <f t="shared" si="2"/>
        <v>0</v>
      </c>
      <c r="I15" s="28"/>
      <c r="J15" s="28"/>
      <c r="K15" s="25">
        <f t="shared" si="3"/>
        <v>0</v>
      </c>
      <c r="L15" s="28"/>
      <c r="M15" s="29"/>
    </row>
    <row r="16" spans="1:13" s="11" customFormat="1" ht="21" customHeight="1" x14ac:dyDescent="0.25">
      <c r="A16" s="1" t="s">
        <v>23</v>
      </c>
      <c r="B16" s="25">
        <f t="shared" si="0"/>
        <v>0</v>
      </c>
      <c r="C16" s="27"/>
      <c r="D16" s="27"/>
      <c r="E16" s="25">
        <f t="shared" si="1"/>
        <v>0</v>
      </c>
      <c r="F16" s="27"/>
      <c r="G16" s="27"/>
      <c r="H16" s="25">
        <f t="shared" si="2"/>
        <v>0</v>
      </c>
      <c r="I16" s="28"/>
      <c r="J16" s="28"/>
      <c r="K16" s="25">
        <f t="shared" si="3"/>
        <v>0</v>
      </c>
      <c r="L16" s="28"/>
      <c r="M16" s="29"/>
    </row>
    <row r="17" spans="1:13" s="11" customFormat="1" ht="21" customHeight="1" x14ac:dyDescent="0.25">
      <c r="A17" s="24" t="s">
        <v>22</v>
      </c>
      <c r="B17" s="25">
        <f t="shared" si="0"/>
        <v>0</v>
      </c>
      <c r="C17" s="25">
        <f>+C18-C19</f>
        <v>0</v>
      </c>
      <c r="D17" s="25">
        <f>+D18-D19</f>
        <v>0</v>
      </c>
      <c r="E17" s="25">
        <f t="shared" si="1"/>
        <v>0</v>
      </c>
      <c r="F17" s="25">
        <f>+F18-F19</f>
        <v>0</v>
      </c>
      <c r="G17" s="25">
        <f>+G18-G19</f>
        <v>0</v>
      </c>
      <c r="H17" s="25">
        <f t="shared" si="2"/>
        <v>0</v>
      </c>
      <c r="I17" s="25">
        <f>+I18-I19</f>
        <v>0</v>
      </c>
      <c r="J17" s="25">
        <f>+J18-J19</f>
        <v>0</v>
      </c>
      <c r="K17" s="25">
        <f t="shared" si="3"/>
        <v>0</v>
      </c>
      <c r="L17" s="25">
        <f>+L18-L19</f>
        <v>0</v>
      </c>
      <c r="M17" s="26">
        <f>+M18-M19</f>
        <v>0</v>
      </c>
    </row>
    <row r="18" spans="1:13" s="11" customFormat="1" ht="21" customHeight="1" x14ac:dyDescent="0.25">
      <c r="A18" s="1" t="s">
        <v>11</v>
      </c>
      <c r="B18" s="25">
        <f t="shared" si="0"/>
        <v>0</v>
      </c>
      <c r="C18" s="27"/>
      <c r="D18" s="27"/>
      <c r="E18" s="25">
        <f t="shared" si="1"/>
        <v>0</v>
      </c>
      <c r="F18" s="27"/>
      <c r="G18" s="27"/>
      <c r="H18" s="25">
        <f t="shared" si="2"/>
        <v>0</v>
      </c>
      <c r="I18" s="28"/>
      <c r="J18" s="28"/>
      <c r="K18" s="25">
        <f t="shared" si="3"/>
        <v>0</v>
      </c>
      <c r="L18" s="28"/>
      <c r="M18" s="29"/>
    </row>
    <row r="19" spans="1:13" s="11" customFormat="1" ht="21" customHeight="1" x14ac:dyDescent="0.25">
      <c r="A19" s="1" t="s">
        <v>21</v>
      </c>
      <c r="B19" s="25">
        <f t="shared" si="0"/>
        <v>0</v>
      </c>
      <c r="C19" s="27"/>
      <c r="D19" s="27"/>
      <c r="E19" s="25">
        <f t="shared" si="1"/>
        <v>0</v>
      </c>
      <c r="F19" s="27"/>
      <c r="G19" s="27"/>
      <c r="H19" s="25">
        <f t="shared" si="2"/>
        <v>0</v>
      </c>
      <c r="I19" s="28"/>
      <c r="J19" s="28"/>
      <c r="K19" s="25">
        <f t="shared" si="3"/>
        <v>0</v>
      </c>
      <c r="L19" s="28"/>
      <c r="M19" s="29"/>
    </row>
    <row r="20" spans="1:13" s="11" customFormat="1" ht="21" customHeight="1" x14ac:dyDescent="0.25">
      <c r="A20" s="1" t="s">
        <v>19</v>
      </c>
      <c r="B20" s="25">
        <f t="shared" si="0"/>
        <v>0</v>
      </c>
      <c r="C20" s="27"/>
      <c r="D20" s="27"/>
      <c r="E20" s="25">
        <f t="shared" si="1"/>
        <v>0</v>
      </c>
      <c r="F20" s="27"/>
      <c r="G20" s="27"/>
      <c r="H20" s="25">
        <f t="shared" si="2"/>
        <v>0</v>
      </c>
      <c r="I20" s="28"/>
      <c r="J20" s="28"/>
      <c r="K20" s="25">
        <f t="shared" si="3"/>
        <v>0</v>
      </c>
      <c r="L20" s="28"/>
      <c r="M20" s="29"/>
    </row>
    <row r="21" spans="1:13" s="11" customFormat="1" ht="21" customHeight="1" x14ac:dyDescent="0.25">
      <c r="A21" s="24" t="s">
        <v>20</v>
      </c>
      <c r="B21" s="25">
        <f t="shared" si="0"/>
        <v>0</v>
      </c>
      <c r="C21" s="25">
        <f>+C22-C23</f>
        <v>0</v>
      </c>
      <c r="D21" s="25">
        <f>+D22-D23</f>
        <v>0</v>
      </c>
      <c r="E21" s="25">
        <f t="shared" si="1"/>
        <v>0</v>
      </c>
      <c r="F21" s="25">
        <f>+F22-F23</f>
        <v>0</v>
      </c>
      <c r="G21" s="25">
        <f>+G22-G23</f>
        <v>0</v>
      </c>
      <c r="H21" s="25">
        <f t="shared" si="2"/>
        <v>-190476</v>
      </c>
      <c r="I21" s="25">
        <f>+I22-I23</f>
        <v>-190476</v>
      </c>
      <c r="J21" s="25">
        <f>+J22-J23</f>
        <v>0</v>
      </c>
      <c r="K21" s="25">
        <f t="shared" si="3"/>
        <v>-1142857</v>
      </c>
      <c r="L21" s="25">
        <f>+L22-L23</f>
        <v>-1142857</v>
      </c>
      <c r="M21" s="26">
        <f>+M22-M23</f>
        <v>0</v>
      </c>
    </row>
    <row r="22" spans="1:13" s="11" customFormat="1" ht="21" customHeight="1" x14ac:dyDescent="0.25">
      <c r="A22" s="1" t="s">
        <v>11</v>
      </c>
      <c r="B22" s="25">
        <f t="shared" si="0"/>
        <v>0</v>
      </c>
      <c r="C22" s="27"/>
      <c r="D22" s="27"/>
      <c r="E22" s="25">
        <f t="shared" si="1"/>
        <v>0</v>
      </c>
      <c r="F22" s="27"/>
      <c r="G22" s="27"/>
      <c r="H22" s="25">
        <f t="shared" si="2"/>
        <v>0</v>
      </c>
      <c r="I22" s="28"/>
      <c r="J22" s="28"/>
      <c r="K22" s="25">
        <f t="shared" si="3"/>
        <v>0</v>
      </c>
      <c r="L22" s="28"/>
      <c r="M22" s="29"/>
    </row>
    <row r="23" spans="1:13" s="11" customFormat="1" ht="21" customHeight="1" x14ac:dyDescent="0.25">
      <c r="A23" s="1" t="s">
        <v>10</v>
      </c>
      <c r="B23" s="25">
        <f t="shared" si="0"/>
        <v>0</v>
      </c>
      <c r="C23" s="27"/>
      <c r="D23" s="27"/>
      <c r="E23" s="25">
        <f t="shared" si="1"/>
        <v>0</v>
      </c>
      <c r="F23" s="27"/>
      <c r="G23" s="27"/>
      <c r="H23" s="25">
        <f t="shared" si="2"/>
        <v>190476</v>
      </c>
      <c r="I23" s="28">
        <v>190476</v>
      </c>
      <c r="J23" s="28"/>
      <c r="K23" s="25">
        <f t="shared" si="3"/>
        <v>1142857</v>
      </c>
      <c r="L23" s="28">
        <v>1142857</v>
      </c>
      <c r="M23" s="29"/>
    </row>
    <row r="24" spans="1:13" s="11" customFormat="1" ht="21" customHeight="1" x14ac:dyDescent="0.25">
      <c r="A24" s="1" t="s">
        <v>19</v>
      </c>
      <c r="B24" s="25">
        <f t="shared" si="0"/>
        <v>159200</v>
      </c>
      <c r="C24" s="27">
        <v>159200</v>
      </c>
      <c r="D24" s="27"/>
      <c r="E24" s="25">
        <f t="shared" si="1"/>
        <v>159200</v>
      </c>
      <c r="F24" s="27">
        <v>159200</v>
      </c>
      <c r="G24" s="27"/>
      <c r="H24" s="25">
        <f t="shared" si="2"/>
        <v>159042</v>
      </c>
      <c r="I24" s="28">
        <v>159042</v>
      </c>
      <c r="J24" s="28"/>
      <c r="K24" s="25">
        <f t="shared" si="3"/>
        <v>144986</v>
      </c>
      <c r="L24" s="28">
        <v>144986</v>
      </c>
      <c r="M24" s="29"/>
    </row>
    <row r="25" spans="1:13" s="11" customFormat="1" ht="63" x14ac:dyDescent="0.25">
      <c r="A25" s="24" t="s">
        <v>36</v>
      </c>
      <c r="B25" s="25">
        <f t="shared" si="0"/>
        <v>-319200</v>
      </c>
      <c r="C25" s="25">
        <f>+C26-C27</f>
        <v>-319200</v>
      </c>
      <c r="D25" s="25">
        <f>+D26-D27</f>
        <v>0</v>
      </c>
      <c r="E25" s="25">
        <f t="shared" si="1"/>
        <v>-319200</v>
      </c>
      <c r="F25" s="25">
        <f>+F26-F27</f>
        <v>-319200</v>
      </c>
      <c r="G25" s="25">
        <f>+G26-G27</f>
        <v>0</v>
      </c>
      <c r="H25" s="25">
        <f t="shared" si="2"/>
        <v>-319200</v>
      </c>
      <c r="I25" s="25">
        <f>+I26-I27</f>
        <v>-319200</v>
      </c>
      <c r="J25" s="25">
        <f>+J26-J27</f>
        <v>0</v>
      </c>
      <c r="K25" s="25">
        <f t="shared" si="3"/>
        <v>-319200</v>
      </c>
      <c r="L25" s="25">
        <f>+L26-L27</f>
        <v>-319200</v>
      </c>
      <c r="M25" s="26">
        <f>+M26-M27</f>
        <v>0</v>
      </c>
    </row>
    <row r="26" spans="1:13" s="11" customFormat="1" ht="21" customHeight="1" x14ac:dyDescent="0.25">
      <c r="A26" s="1" t="s">
        <v>11</v>
      </c>
      <c r="B26" s="25">
        <f t="shared" si="0"/>
        <v>0</v>
      </c>
      <c r="C26" s="27"/>
      <c r="D26" s="27"/>
      <c r="E26" s="25">
        <f t="shared" si="1"/>
        <v>0</v>
      </c>
      <c r="F26" s="27"/>
      <c r="G26" s="27"/>
      <c r="H26" s="25">
        <f t="shared" si="2"/>
        <v>0</v>
      </c>
      <c r="I26" s="28"/>
      <c r="J26" s="28"/>
      <c r="K26" s="25">
        <f t="shared" si="3"/>
        <v>0</v>
      </c>
      <c r="L26" s="28"/>
      <c r="M26" s="29"/>
    </row>
    <row r="27" spans="1:13" s="11" customFormat="1" ht="21" customHeight="1" x14ac:dyDescent="0.25">
      <c r="A27" s="1" t="s">
        <v>10</v>
      </c>
      <c r="B27" s="25">
        <f t="shared" si="0"/>
        <v>319200</v>
      </c>
      <c r="C27" s="27">
        <v>319200</v>
      </c>
      <c r="D27" s="27"/>
      <c r="E27" s="25">
        <f t="shared" si="1"/>
        <v>319200</v>
      </c>
      <c r="F27" s="27">
        <v>319200</v>
      </c>
      <c r="G27" s="27"/>
      <c r="H27" s="25">
        <f t="shared" si="2"/>
        <v>319200</v>
      </c>
      <c r="I27" s="28">
        <v>319200</v>
      </c>
      <c r="J27" s="28"/>
      <c r="K27" s="25">
        <f t="shared" si="3"/>
        <v>319200</v>
      </c>
      <c r="L27" s="28">
        <v>319200</v>
      </c>
      <c r="M27" s="29"/>
    </row>
    <row r="28" spans="1:13" s="11" customFormat="1" ht="21" customHeight="1" x14ac:dyDescent="0.25">
      <c r="A28" s="1" t="s">
        <v>19</v>
      </c>
      <c r="B28" s="25">
        <f t="shared" si="0"/>
        <v>84000</v>
      </c>
      <c r="C28" s="27">
        <v>84000</v>
      </c>
      <c r="D28" s="27"/>
      <c r="E28" s="25">
        <f t="shared" si="1"/>
        <v>84000</v>
      </c>
      <c r="F28" s="27">
        <v>84000</v>
      </c>
      <c r="G28" s="27"/>
      <c r="H28" s="25">
        <f t="shared" si="2"/>
        <v>84000</v>
      </c>
      <c r="I28" s="28">
        <v>84000</v>
      </c>
      <c r="J28" s="28"/>
      <c r="K28" s="25">
        <f t="shared" si="3"/>
        <v>84000</v>
      </c>
      <c r="L28" s="28">
        <v>84000</v>
      </c>
      <c r="M28" s="29"/>
    </row>
    <row r="29" spans="1:13" s="11" customFormat="1" ht="31.5" x14ac:dyDescent="0.25">
      <c r="A29" s="24" t="s">
        <v>35</v>
      </c>
      <c r="B29" s="25">
        <f t="shared" si="0"/>
        <v>0</v>
      </c>
      <c r="C29" s="25">
        <f>+C30-C31</f>
        <v>0</v>
      </c>
      <c r="D29" s="25">
        <f>+D30-D31</f>
        <v>0</v>
      </c>
      <c r="E29" s="25">
        <f t="shared" si="1"/>
        <v>0</v>
      </c>
      <c r="F29" s="25">
        <f>+F30-F31</f>
        <v>0</v>
      </c>
      <c r="G29" s="25">
        <f>+G30-G31</f>
        <v>0</v>
      </c>
      <c r="H29" s="25">
        <f t="shared" si="2"/>
        <v>0</v>
      </c>
      <c r="I29" s="25">
        <f>+I30-I31</f>
        <v>0</v>
      </c>
      <c r="J29" s="25">
        <f>+J30-J31</f>
        <v>0</v>
      </c>
      <c r="K29" s="25">
        <f t="shared" si="3"/>
        <v>0</v>
      </c>
      <c r="L29" s="25">
        <f>+L30-L31</f>
        <v>0</v>
      </c>
      <c r="M29" s="26">
        <f>+M30-M31</f>
        <v>0</v>
      </c>
    </row>
    <row r="30" spans="1:13" s="11" customFormat="1" ht="21" customHeight="1" x14ac:dyDescent="0.25">
      <c r="A30" s="1" t="s">
        <v>11</v>
      </c>
      <c r="B30" s="25">
        <f t="shared" si="0"/>
        <v>0</v>
      </c>
      <c r="C30" s="27"/>
      <c r="D30" s="27"/>
      <c r="E30" s="25">
        <f t="shared" si="1"/>
        <v>0</v>
      </c>
      <c r="F30" s="27"/>
      <c r="G30" s="27"/>
      <c r="H30" s="25">
        <f t="shared" si="2"/>
        <v>0</v>
      </c>
      <c r="I30" s="28"/>
      <c r="J30" s="28"/>
      <c r="K30" s="25">
        <f t="shared" si="3"/>
        <v>0</v>
      </c>
      <c r="L30" s="28"/>
      <c r="M30" s="29"/>
    </row>
    <row r="31" spans="1:13" s="11" customFormat="1" ht="21" customHeight="1" x14ac:dyDescent="0.25">
      <c r="A31" s="1" t="s">
        <v>10</v>
      </c>
      <c r="B31" s="25">
        <f t="shared" si="0"/>
        <v>0</v>
      </c>
      <c r="C31" s="27"/>
      <c r="D31" s="27"/>
      <c r="E31" s="25">
        <f t="shared" si="1"/>
        <v>0</v>
      </c>
      <c r="F31" s="27"/>
      <c r="G31" s="27"/>
      <c r="H31" s="25">
        <f t="shared" si="2"/>
        <v>0</v>
      </c>
      <c r="I31" s="28"/>
      <c r="J31" s="28"/>
      <c r="K31" s="25">
        <f t="shared" si="3"/>
        <v>0</v>
      </c>
      <c r="L31" s="28"/>
      <c r="M31" s="29"/>
    </row>
    <row r="32" spans="1:13" s="11" customFormat="1" ht="21" customHeight="1" x14ac:dyDescent="0.25">
      <c r="A32" s="1" t="s">
        <v>19</v>
      </c>
      <c r="B32" s="25">
        <f t="shared" si="0"/>
        <v>0</v>
      </c>
      <c r="C32" s="27"/>
      <c r="D32" s="27"/>
      <c r="E32" s="25">
        <f t="shared" si="1"/>
        <v>0</v>
      </c>
      <c r="F32" s="27"/>
      <c r="G32" s="27"/>
      <c r="H32" s="25">
        <f t="shared" si="2"/>
        <v>0</v>
      </c>
      <c r="I32" s="28"/>
      <c r="J32" s="28"/>
      <c r="K32" s="25">
        <f t="shared" si="3"/>
        <v>0</v>
      </c>
      <c r="L32" s="28"/>
      <c r="M32" s="29"/>
    </row>
    <row r="33" spans="1:13" s="11" customFormat="1" ht="21" customHeight="1" x14ac:dyDescent="0.25">
      <c r="A33" s="24" t="s">
        <v>18</v>
      </c>
      <c r="B33" s="25">
        <f t="shared" si="0"/>
        <v>0</v>
      </c>
      <c r="C33" s="25">
        <f>+C34-C35</f>
        <v>0</v>
      </c>
      <c r="D33" s="25">
        <f>+D34-D35</f>
        <v>0</v>
      </c>
      <c r="E33" s="25">
        <f t="shared" si="1"/>
        <v>0</v>
      </c>
      <c r="F33" s="25">
        <f>+F34-F35</f>
        <v>0</v>
      </c>
      <c r="G33" s="25">
        <f>+G34-G35</f>
        <v>0</v>
      </c>
      <c r="H33" s="25">
        <f t="shared" si="2"/>
        <v>0</v>
      </c>
      <c r="I33" s="25">
        <f>+I34-I35</f>
        <v>0</v>
      </c>
      <c r="J33" s="25">
        <f>+J34-J35</f>
        <v>0</v>
      </c>
      <c r="K33" s="25">
        <f t="shared" si="3"/>
        <v>0</v>
      </c>
      <c r="L33" s="25">
        <f>+L34-L35</f>
        <v>0</v>
      </c>
      <c r="M33" s="26">
        <f>+M34-M35</f>
        <v>0</v>
      </c>
    </row>
    <row r="34" spans="1:13" s="11" customFormat="1" ht="21" customHeight="1" x14ac:dyDescent="0.25">
      <c r="A34" s="1" t="s">
        <v>17</v>
      </c>
      <c r="B34" s="25">
        <f t="shared" si="0"/>
        <v>0</v>
      </c>
      <c r="C34" s="27"/>
      <c r="D34" s="27"/>
      <c r="E34" s="25">
        <f t="shared" si="1"/>
        <v>0</v>
      </c>
      <c r="F34" s="27"/>
      <c r="G34" s="27"/>
      <c r="H34" s="25">
        <f t="shared" si="2"/>
        <v>0</v>
      </c>
      <c r="I34" s="28"/>
      <c r="J34" s="28"/>
      <c r="K34" s="25">
        <f t="shared" si="3"/>
        <v>0</v>
      </c>
      <c r="L34" s="28"/>
      <c r="M34" s="29"/>
    </row>
    <row r="35" spans="1:13" s="11" customFormat="1" ht="21" customHeight="1" x14ac:dyDescent="0.25">
      <c r="A35" s="1" t="s">
        <v>16</v>
      </c>
      <c r="B35" s="25">
        <f t="shared" si="0"/>
        <v>0</v>
      </c>
      <c r="C35" s="27"/>
      <c r="D35" s="27"/>
      <c r="E35" s="25">
        <f t="shared" si="1"/>
        <v>0</v>
      </c>
      <c r="F35" s="27"/>
      <c r="G35" s="27"/>
      <c r="H35" s="25">
        <f t="shared" si="2"/>
        <v>0</v>
      </c>
      <c r="I35" s="28"/>
      <c r="J35" s="28"/>
      <c r="K35" s="25">
        <f t="shared" si="3"/>
        <v>0</v>
      </c>
      <c r="L35" s="28"/>
      <c r="M35" s="29"/>
    </row>
    <row r="36" spans="1:13" s="11" customFormat="1" ht="21" customHeight="1" x14ac:dyDescent="0.25">
      <c r="A36" s="1" t="s">
        <v>15</v>
      </c>
      <c r="B36" s="25">
        <f t="shared" si="0"/>
        <v>0</v>
      </c>
      <c r="C36" s="27"/>
      <c r="D36" s="27"/>
      <c r="E36" s="25">
        <f t="shared" si="1"/>
        <v>0</v>
      </c>
      <c r="F36" s="27"/>
      <c r="G36" s="27"/>
      <c r="H36" s="25">
        <f t="shared" si="2"/>
        <v>0</v>
      </c>
      <c r="I36" s="28"/>
      <c r="J36" s="28"/>
      <c r="K36" s="25">
        <f t="shared" si="3"/>
        <v>0</v>
      </c>
      <c r="L36" s="28"/>
      <c r="M36" s="29"/>
    </row>
    <row r="37" spans="1:13" s="11" customFormat="1" ht="21" customHeight="1" x14ac:dyDescent="0.25">
      <c r="A37" s="24" t="s">
        <v>14</v>
      </c>
      <c r="B37" s="25">
        <f t="shared" si="0"/>
        <v>0</v>
      </c>
      <c r="C37" s="25">
        <f>+C38-C39</f>
        <v>0</v>
      </c>
      <c r="D37" s="25">
        <f>+D38-D39</f>
        <v>0</v>
      </c>
      <c r="E37" s="25">
        <f t="shared" si="1"/>
        <v>0</v>
      </c>
      <c r="F37" s="25">
        <f>+F38-F39</f>
        <v>0</v>
      </c>
      <c r="G37" s="25">
        <f>+G38-G39</f>
        <v>0</v>
      </c>
      <c r="H37" s="25">
        <f t="shared" si="2"/>
        <v>0</v>
      </c>
      <c r="I37" s="25">
        <f>+I38-I39</f>
        <v>0</v>
      </c>
      <c r="J37" s="25">
        <f>+J38-J39</f>
        <v>0</v>
      </c>
      <c r="K37" s="25">
        <f t="shared" si="3"/>
        <v>0</v>
      </c>
      <c r="L37" s="25">
        <f>+L38-L39</f>
        <v>0</v>
      </c>
      <c r="M37" s="26">
        <f>+M38-M39</f>
        <v>0</v>
      </c>
    </row>
    <row r="38" spans="1:13" s="11" customFormat="1" ht="21" customHeight="1" x14ac:dyDescent="0.25">
      <c r="A38" s="1" t="s">
        <v>11</v>
      </c>
      <c r="B38" s="25">
        <f t="shared" si="0"/>
        <v>0</v>
      </c>
      <c r="C38" s="27"/>
      <c r="D38" s="27"/>
      <c r="E38" s="25">
        <f t="shared" si="1"/>
        <v>0</v>
      </c>
      <c r="F38" s="27"/>
      <c r="G38" s="27"/>
      <c r="H38" s="25">
        <f t="shared" si="2"/>
        <v>0</v>
      </c>
      <c r="I38" s="27"/>
      <c r="J38" s="27"/>
      <c r="K38" s="25">
        <f t="shared" si="3"/>
        <v>0</v>
      </c>
      <c r="L38" s="27"/>
      <c r="M38" s="29"/>
    </row>
    <row r="39" spans="1:13" s="11" customFormat="1" ht="21" customHeight="1" x14ac:dyDescent="0.25">
      <c r="A39" s="1" t="s">
        <v>10</v>
      </c>
      <c r="B39" s="25">
        <f t="shared" si="0"/>
        <v>0</v>
      </c>
      <c r="C39" s="27"/>
      <c r="D39" s="27"/>
      <c r="E39" s="25">
        <f t="shared" si="1"/>
        <v>0</v>
      </c>
      <c r="F39" s="27"/>
      <c r="G39" s="27"/>
      <c r="H39" s="25">
        <f t="shared" si="2"/>
        <v>0</v>
      </c>
      <c r="I39" s="27"/>
      <c r="J39" s="27"/>
      <c r="K39" s="25">
        <f t="shared" si="3"/>
        <v>0</v>
      </c>
      <c r="L39" s="27"/>
      <c r="M39" s="29"/>
    </row>
    <row r="40" spans="1:13" s="11" customFormat="1" ht="21" customHeight="1" x14ac:dyDescent="0.25">
      <c r="A40" s="1" t="s">
        <v>13</v>
      </c>
      <c r="B40" s="25">
        <f t="shared" si="0"/>
        <v>0</v>
      </c>
      <c r="C40" s="27"/>
      <c r="D40" s="27"/>
      <c r="E40" s="25">
        <f t="shared" si="1"/>
        <v>0</v>
      </c>
      <c r="F40" s="27"/>
      <c r="G40" s="27"/>
      <c r="H40" s="25">
        <f t="shared" si="2"/>
        <v>0</v>
      </c>
      <c r="I40" s="27"/>
      <c r="J40" s="27"/>
      <c r="K40" s="25">
        <f t="shared" si="3"/>
        <v>0</v>
      </c>
      <c r="L40" s="27"/>
      <c r="M40" s="29"/>
    </row>
    <row r="41" spans="1:13" s="11" customFormat="1" ht="34.5" customHeight="1" x14ac:dyDescent="0.25">
      <c r="A41" s="24" t="s">
        <v>39</v>
      </c>
      <c r="B41" s="25">
        <f t="shared" si="0"/>
        <v>0</v>
      </c>
      <c r="C41" s="25">
        <f>+C42-C43</f>
        <v>0</v>
      </c>
      <c r="D41" s="25">
        <f>+D42-D43</f>
        <v>0</v>
      </c>
      <c r="E41" s="25">
        <f t="shared" si="1"/>
        <v>0</v>
      </c>
      <c r="F41" s="25">
        <f>+F42-F43</f>
        <v>0</v>
      </c>
      <c r="G41" s="25">
        <f>+G42-G43</f>
        <v>0</v>
      </c>
      <c r="H41" s="25">
        <f t="shared" si="2"/>
        <v>0</v>
      </c>
      <c r="I41" s="25">
        <f>+I42-I43</f>
        <v>0</v>
      </c>
      <c r="J41" s="25">
        <f>+J42-J43</f>
        <v>0</v>
      </c>
      <c r="K41" s="25">
        <f t="shared" si="3"/>
        <v>0</v>
      </c>
      <c r="L41" s="25">
        <f>+L42-L43</f>
        <v>0</v>
      </c>
      <c r="M41" s="26">
        <f>+M42-M43</f>
        <v>0</v>
      </c>
    </row>
    <row r="42" spans="1:13" s="11" customFormat="1" ht="21" customHeight="1" x14ac:dyDescent="0.25">
      <c r="A42" s="1" t="s">
        <v>11</v>
      </c>
      <c r="B42" s="25">
        <f t="shared" si="0"/>
        <v>0</v>
      </c>
      <c r="C42" s="27"/>
      <c r="D42" s="27"/>
      <c r="E42" s="25">
        <f t="shared" si="1"/>
        <v>0</v>
      </c>
      <c r="F42" s="27"/>
      <c r="G42" s="27"/>
      <c r="H42" s="25">
        <f t="shared" si="2"/>
        <v>0</v>
      </c>
      <c r="I42" s="27"/>
      <c r="J42" s="27"/>
      <c r="K42" s="25">
        <f t="shared" si="3"/>
        <v>0</v>
      </c>
      <c r="L42" s="27"/>
      <c r="M42" s="29"/>
    </row>
    <row r="43" spans="1:13" s="11" customFormat="1" ht="21" customHeight="1" x14ac:dyDescent="0.25">
      <c r="A43" s="1" t="s">
        <v>10</v>
      </c>
      <c r="B43" s="25">
        <f t="shared" si="0"/>
        <v>0</v>
      </c>
      <c r="C43" s="27"/>
      <c r="D43" s="27"/>
      <c r="E43" s="25">
        <f t="shared" si="1"/>
        <v>0</v>
      </c>
      <c r="F43" s="27"/>
      <c r="G43" s="27"/>
      <c r="H43" s="25">
        <f t="shared" si="2"/>
        <v>0</v>
      </c>
      <c r="I43" s="27"/>
      <c r="J43" s="27"/>
      <c r="K43" s="25">
        <f t="shared" si="3"/>
        <v>0</v>
      </c>
      <c r="L43" s="27"/>
      <c r="M43" s="29"/>
    </row>
    <row r="44" spans="1:13" s="11" customFormat="1" ht="21" customHeight="1" x14ac:dyDescent="0.25">
      <c r="A44" s="1" t="s">
        <v>13</v>
      </c>
      <c r="B44" s="25">
        <f t="shared" si="0"/>
        <v>0</v>
      </c>
      <c r="C44" s="27"/>
      <c r="D44" s="27"/>
      <c r="E44" s="25">
        <f t="shared" si="1"/>
        <v>0</v>
      </c>
      <c r="F44" s="27"/>
      <c r="G44" s="27"/>
      <c r="H44" s="25">
        <f t="shared" si="2"/>
        <v>0</v>
      </c>
      <c r="I44" s="27"/>
      <c r="J44" s="27"/>
      <c r="K44" s="25">
        <f t="shared" si="3"/>
        <v>0</v>
      </c>
      <c r="L44" s="27"/>
      <c r="M44" s="29"/>
    </row>
    <row r="45" spans="1:13" s="11" customFormat="1" ht="21" customHeight="1" x14ac:dyDescent="0.25">
      <c r="A45" s="24" t="s">
        <v>12</v>
      </c>
      <c r="B45" s="25">
        <f t="shared" si="0"/>
        <v>0</v>
      </c>
      <c r="C45" s="25">
        <f>+C46-C47</f>
        <v>0</v>
      </c>
      <c r="D45" s="25">
        <f>+D46-D47</f>
        <v>0</v>
      </c>
      <c r="E45" s="25">
        <f t="shared" si="1"/>
        <v>0</v>
      </c>
      <c r="F45" s="25">
        <f>+F46-F47</f>
        <v>0</v>
      </c>
      <c r="G45" s="25">
        <f>+G46-G47</f>
        <v>0</v>
      </c>
      <c r="H45" s="25">
        <f t="shared" si="2"/>
        <v>0</v>
      </c>
      <c r="I45" s="25">
        <f>+I46-I47</f>
        <v>0</v>
      </c>
      <c r="J45" s="25">
        <f>+J46-J47</f>
        <v>0</v>
      </c>
      <c r="K45" s="25">
        <f t="shared" si="3"/>
        <v>0</v>
      </c>
      <c r="L45" s="25">
        <f>+L46-L47</f>
        <v>0</v>
      </c>
      <c r="M45" s="26">
        <f>+M46-M47</f>
        <v>0</v>
      </c>
    </row>
    <row r="46" spans="1:13" s="11" customFormat="1" ht="21" customHeight="1" x14ac:dyDescent="0.25">
      <c r="A46" s="1" t="s">
        <v>11</v>
      </c>
      <c r="B46" s="25">
        <f t="shared" si="0"/>
        <v>0</v>
      </c>
      <c r="C46" s="27"/>
      <c r="D46" s="27"/>
      <c r="E46" s="25">
        <f t="shared" si="1"/>
        <v>0</v>
      </c>
      <c r="F46" s="27"/>
      <c r="G46" s="27"/>
      <c r="H46" s="25">
        <f t="shared" si="2"/>
        <v>0</v>
      </c>
      <c r="I46" s="27"/>
      <c r="J46" s="27"/>
      <c r="K46" s="25">
        <f t="shared" si="3"/>
        <v>0</v>
      </c>
      <c r="L46" s="27"/>
      <c r="M46" s="29"/>
    </row>
    <row r="47" spans="1:13" s="11" customFormat="1" ht="21" customHeight="1" x14ac:dyDescent="0.25">
      <c r="A47" s="1" t="s">
        <v>10</v>
      </c>
      <c r="B47" s="25">
        <f t="shared" si="0"/>
        <v>0</v>
      </c>
      <c r="C47" s="27"/>
      <c r="D47" s="27"/>
      <c r="E47" s="25">
        <f t="shared" si="1"/>
        <v>0</v>
      </c>
      <c r="F47" s="27"/>
      <c r="G47" s="27"/>
      <c r="H47" s="25">
        <f t="shared" si="2"/>
        <v>0</v>
      </c>
      <c r="I47" s="27"/>
      <c r="J47" s="30"/>
      <c r="K47" s="25">
        <f t="shared" si="3"/>
        <v>0</v>
      </c>
      <c r="L47" s="27"/>
      <c r="M47" s="29"/>
    </row>
    <row r="48" spans="1:13" s="11" customFormat="1" ht="21" customHeight="1" x14ac:dyDescent="0.25">
      <c r="A48" s="1" t="s">
        <v>9</v>
      </c>
      <c r="B48" s="25">
        <f t="shared" si="0"/>
        <v>0</v>
      </c>
      <c r="C48" s="27"/>
      <c r="D48" s="27"/>
      <c r="E48" s="25">
        <f t="shared" si="1"/>
        <v>0</v>
      </c>
      <c r="F48" s="27"/>
      <c r="G48" s="27"/>
      <c r="H48" s="25">
        <f t="shared" si="2"/>
        <v>0</v>
      </c>
      <c r="I48" s="27"/>
      <c r="J48" s="27"/>
      <c r="K48" s="25">
        <f t="shared" si="3"/>
        <v>0</v>
      </c>
      <c r="L48" s="27"/>
      <c r="M48" s="29"/>
    </row>
    <row r="49" spans="1:15" s="11" customFormat="1" ht="21" customHeight="1" x14ac:dyDescent="0.25">
      <c r="A49" s="31" t="s">
        <v>8</v>
      </c>
      <c r="B49" s="25">
        <f t="shared" si="0"/>
        <v>0</v>
      </c>
      <c r="C49" s="27"/>
      <c r="D49" s="27"/>
      <c r="E49" s="25">
        <f t="shared" si="1"/>
        <v>0</v>
      </c>
      <c r="F49" s="27"/>
      <c r="G49" s="27"/>
      <c r="H49" s="25">
        <f t="shared" si="2"/>
        <v>0</v>
      </c>
      <c r="I49" s="27"/>
      <c r="J49" s="27"/>
      <c r="K49" s="25">
        <f t="shared" si="3"/>
        <v>0</v>
      </c>
      <c r="L49" s="27"/>
      <c r="M49" s="29"/>
    </row>
    <row r="50" spans="1:15" s="11" customFormat="1" ht="21" customHeight="1" thickBot="1" x14ac:dyDescent="0.3">
      <c r="A50" s="32" t="s">
        <v>7</v>
      </c>
      <c r="B50" s="33">
        <f t="shared" si="0"/>
        <v>5096169</v>
      </c>
      <c r="C50" s="33">
        <f>+C11+C12+C49</f>
        <v>5096169</v>
      </c>
      <c r="D50" s="33">
        <f>+D12+D49</f>
        <v>0</v>
      </c>
      <c r="E50" s="33">
        <f t="shared" si="1"/>
        <v>4776969</v>
      </c>
      <c r="F50" s="33">
        <f>+F11+F12+F49</f>
        <v>4776969</v>
      </c>
      <c r="G50" s="33">
        <f>+G12+G49</f>
        <v>0</v>
      </c>
      <c r="H50" s="33">
        <f t="shared" si="2"/>
        <v>4267293</v>
      </c>
      <c r="I50" s="33">
        <f>+I11+I12+I49</f>
        <v>4267293</v>
      </c>
      <c r="J50" s="33">
        <f>+J12+J49</f>
        <v>0</v>
      </c>
      <c r="K50" s="33">
        <f t="shared" si="3"/>
        <v>2805236</v>
      </c>
      <c r="L50" s="33">
        <f>+L11+L12+L49</f>
        <v>2805236</v>
      </c>
      <c r="M50" s="34">
        <f>+M12+M49</f>
        <v>0</v>
      </c>
      <c r="O50" s="35"/>
    </row>
    <row r="51" spans="1:15" s="36" customFormat="1" ht="21" customHeight="1" x14ac:dyDescent="0.2">
      <c r="A51" s="67" t="s">
        <v>40</v>
      </c>
      <c r="B51" s="68"/>
      <c r="C51" s="68"/>
      <c r="D51" s="68"/>
      <c r="E51" s="68"/>
      <c r="F51" s="68"/>
      <c r="G51" s="68"/>
      <c r="H51" s="68"/>
      <c r="I51" s="68"/>
      <c r="J51" s="68"/>
      <c r="K51" s="68"/>
      <c r="L51" s="68"/>
      <c r="M51" s="69"/>
    </row>
    <row r="52" spans="1:15" s="36" customFormat="1" ht="21" customHeight="1" thickBot="1" x14ac:dyDescent="0.3">
      <c r="A52" s="14" t="s">
        <v>6</v>
      </c>
      <c r="B52" s="15">
        <f>+C52</f>
        <v>0</v>
      </c>
      <c r="C52" s="37"/>
      <c r="D52" s="17" t="s">
        <v>5</v>
      </c>
      <c r="E52" s="18">
        <f>+F52</f>
        <v>0</v>
      </c>
      <c r="F52" s="18">
        <f>+B58</f>
        <v>0</v>
      </c>
      <c r="G52" s="19" t="s">
        <v>5</v>
      </c>
      <c r="H52" s="18">
        <f>+I52</f>
        <v>0</v>
      </c>
      <c r="I52" s="15">
        <f>+E58</f>
        <v>0</v>
      </c>
      <c r="J52" s="19" t="s">
        <v>5</v>
      </c>
      <c r="K52" s="18">
        <f>+L52</f>
        <v>0</v>
      </c>
      <c r="L52" s="15">
        <f>+H58</f>
        <v>0</v>
      </c>
      <c r="M52" s="20" t="s">
        <v>5</v>
      </c>
    </row>
    <row r="53" spans="1:15" s="36" customFormat="1" ht="21" customHeight="1" x14ac:dyDescent="0.25">
      <c r="A53" s="21" t="s">
        <v>31</v>
      </c>
      <c r="B53" s="22">
        <f t="shared" ref="B53:B58" si="4">+C53+D53</f>
        <v>0</v>
      </c>
      <c r="C53" s="18">
        <f>+C54-C55</f>
        <v>0</v>
      </c>
      <c r="D53" s="22">
        <f>+D54-D55</f>
        <v>0</v>
      </c>
      <c r="E53" s="22">
        <f t="shared" ref="E53:E58" si="5">+F53+G53</f>
        <v>0</v>
      </c>
      <c r="F53" s="22">
        <f>+F54-F55</f>
        <v>0</v>
      </c>
      <c r="G53" s="22">
        <f>+G54-G55</f>
        <v>0</v>
      </c>
      <c r="H53" s="22">
        <f t="shared" ref="H53:H58" si="6">+I53+J53</f>
        <v>0</v>
      </c>
      <c r="I53" s="22">
        <f>+I54-I55</f>
        <v>0</v>
      </c>
      <c r="J53" s="22">
        <f>+J54-J55</f>
        <v>0</v>
      </c>
      <c r="K53" s="22">
        <f t="shared" ref="K53:K58" si="7">+L53+M53</f>
        <v>0</v>
      </c>
      <c r="L53" s="22">
        <f>+L54-L55</f>
        <v>0</v>
      </c>
      <c r="M53" s="23">
        <f>+M54-M55</f>
        <v>0</v>
      </c>
    </row>
    <row r="54" spans="1:15" s="36" customFormat="1" ht="21" customHeight="1" x14ac:dyDescent="0.25">
      <c r="A54" s="1" t="s">
        <v>11</v>
      </c>
      <c r="B54" s="25">
        <f t="shared" si="4"/>
        <v>0</v>
      </c>
      <c r="C54" s="27"/>
      <c r="D54" s="27"/>
      <c r="E54" s="25">
        <f t="shared" si="5"/>
        <v>0</v>
      </c>
      <c r="F54" s="27"/>
      <c r="G54" s="27"/>
      <c r="H54" s="25">
        <f t="shared" si="6"/>
        <v>0</v>
      </c>
      <c r="I54" s="27"/>
      <c r="J54" s="27"/>
      <c r="K54" s="25">
        <f t="shared" si="7"/>
        <v>0</v>
      </c>
      <c r="L54" s="27"/>
      <c r="M54" s="29"/>
    </row>
    <row r="55" spans="1:15" s="36" customFormat="1" ht="21" customHeight="1" x14ac:dyDescent="0.25">
      <c r="A55" s="1" t="s">
        <v>10</v>
      </c>
      <c r="B55" s="25">
        <f t="shared" si="4"/>
        <v>0</v>
      </c>
      <c r="C55" s="27"/>
      <c r="D55" s="27"/>
      <c r="E55" s="25">
        <f t="shared" si="5"/>
        <v>0</v>
      </c>
      <c r="F55" s="27"/>
      <c r="G55" s="27"/>
      <c r="H55" s="25">
        <f t="shared" si="6"/>
        <v>0</v>
      </c>
      <c r="I55" s="27"/>
      <c r="J55" s="27"/>
      <c r="K55" s="25">
        <f t="shared" si="7"/>
        <v>0</v>
      </c>
      <c r="L55" s="27"/>
      <c r="M55" s="29"/>
    </row>
    <row r="56" spans="1:15" s="36" customFormat="1" ht="21" customHeight="1" x14ac:dyDescent="0.25">
      <c r="A56" s="1" t="s">
        <v>9</v>
      </c>
      <c r="B56" s="25">
        <f t="shared" si="4"/>
        <v>0</v>
      </c>
      <c r="C56" s="27"/>
      <c r="D56" s="27"/>
      <c r="E56" s="25">
        <f t="shared" si="5"/>
        <v>0</v>
      </c>
      <c r="F56" s="27"/>
      <c r="G56" s="27"/>
      <c r="H56" s="25">
        <f t="shared" si="6"/>
        <v>0</v>
      </c>
      <c r="I56" s="27"/>
      <c r="J56" s="27"/>
      <c r="K56" s="25">
        <f t="shared" si="7"/>
        <v>0</v>
      </c>
      <c r="L56" s="27"/>
      <c r="M56" s="29"/>
    </row>
    <row r="57" spans="1:15" s="36" customFormat="1" ht="21" customHeight="1" x14ac:dyDescent="0.25">
      <c r="A57" s="31" t="s">
        <v>8</v>
      </c>
      <c r="B57" s="25">
        <f t="shared" si="4"/>
        <v>0</v>
      </c>
      <c r="C57" s="27"/>
      <c r="D57" s="27"/>
      <c r="E57" s="25">
        <f t="shared" si="5"/>
        <v>0</v>
      </c>
      <c r="F57" s="27"/>
      <c r="G57" s="27"/>
      <c r="H57" s="25">
        <f t="shared" si="6"/>
        <v>0</v>
      </c>
      <c r="I57" s="27"/>
      <c r="J57" s="27"/>
      <c r="K57" s="25">
        <f t="shared" si="7"/>
        <v>0</v>
      </c>
      <c r="L57" s="27"/>
      <c r="M57" s="29"/>
    </row>
    <row r="58" spans="1:15" s="36" customFormat="1" ht="21" customHeight="1" thickBot="1" x14ac:dyDescent="0.3">
      <c r="A58" s="32" t="s">
        <v>7</v>
      </c>
      <c r="B58" s="33">
        <f t="shared" si="4"/>
        <v>0</v>
      </c>
      <c r="C58" s="33">
        <f>+C52+C53+C57</f>
        <v>0</v>
      </c>
      <c r="D58" s="33">
        <f>+D53+D57</f>
        <v>0</v>
      </c>
      <c r="E58" s="33">
        <f t="shared" si="5"/>
        <v>0</v>
      </c>
      <c r="F58" s="33">
        <f>+F52+F53+F57</f>
        <v>0</v>
      </c>
      <c r="G58" s="33">
        <f>+G53+G57</f>
        <v>0</v>
      </c>
      <c r="H58" s="33">
        <f t="shared" si="6"/>
        <v>0</v>
      </c>
      <c r="I58" s="33">
        <f>+I52+I53+I57</f>
        <v>0</v>
      </c>
      <c r="J58" s="33">
        <f>+J53+J57</f>
        <v>0</v>
      </c>
      <c r="K58" s="33">
        <f t="shared" si="7"/>
        <v>0</v>
      </c>
      <c r="L58" s="33">
        <f>+L52+L53+L57</f>
        <v>0</v>
      </c>
      <c r="M58" s="34">
        <f>+M53+M57</f>
        <v>0</v>
      </c>
      <c r="O58" s="35"/>
    </row>
    <row r="59" spans="1:15" s="36" customFormat="1" ht="21" customHeight="1" x14ac:dyDescent="0.2">
      <c r="A59" s="70" t="s">
        <v>34</v>
      </c>
      <c r="B59" s="71"/>
      <c r="C59" s="71"/>
      <c r="D59" s="71"/>
      <c r="E59" s="71"/>
      <c r="F59" s="71"/>
      <c r="G59" s="71"/>
      <c r="H59" s="71"/>
      <c r="I59" s="71"/>
      <c r="J59" s="71"/>
      <c r="K59" s="71"/>
      <c r="L59" s="71"/>
      <c r="M59" s="72"/>
    </row>
    <row r="60" spans="1:15" s="11" customFormat="1" ht="21" customHeight="1" x14ac:dyDescent="0.25">
      <c r="A60" s="14" t="s">
        <v>6</v>
      </c>
      <c r="B60" s="18">
        <f>+C60</f>
        <v>5415369</v>
      </c>
      <c r="C60" s="18">
        <f>+C52+C11</f>
        <v>5415369</v>
      </c>
      <c r="D60" s="19" t="s">
        <v>5</v>
      </c>
      <c r="E60" s="18">
        <f>+F60</f>
        <v>5096169</v>
      </c>
      <c r="F60" s="18">
        <f>+F52+F11</f>
        <v>5096169</v>
      </c>
      <c r="G60" s="19" t="s">
        <v>5</v>
      </c>
      <c r="H60" s="18">
        <f>+I60</f>
        <v>4776969</v>
      </c>
      <c r="I60" s="18">
        <f>+I52+I11</f>
        <v>4776969</v>
      </c>
      <c r="J60" s="19" t="s">
        <v>5</v>
      </c>
      <c r="K60" s="18">
        <f>+L60</f>
        <v>4267293</v>
      </c>
      <c r="L60" s="18">
        <f>+L52+L11</f>
        <v>4267293</v>
      </c>
      <c r="M60" s="20" t="s">
        <v>5</v>
      </c>
    </row>
    <row r="61" spans="1:15" s="36" customFormat="1" ht="21" customHeight="1" x14ac:dyDescent="0.25">
      <c r="A61" s="21" t="s">
        <v>31</v>
      </c>
      <c r="B61" s="22">
        <f t="shared" ref="B61:B66" si="8">+C61+D61</f>
        <v>-319200</v>
      </c>
      <c r="C61" s="22">
        <f>+C53+C12</f>
        <v>-319200</v>
      </c>
      <c r="D61" s="22">
        <f>+D53+D12</f>
        <v>0</v>
      </c>
      <c r="E61" s="22">
        <f t="shared" ref="E61:E66" si="9">+F61+G61</f>
        <v>-319200</v>
      </c>
      <c r="F61" s="22">
        <f>+F53+F12</f>
        <v>-319200</v>
      </c>
      <c r="G61" s="22">
        <f>+G53+G12</f>
        <v>0</v>
      </c>
      <c r="H61" s="22">
        <f t="shared" ref="H61:H66" si="10">+I61+J61</f>
        <v>-509676</v>
      </c>
      <c r="I61" s="22">
        <f>+I53+I12</f>
        <v>-509676</v>
      </c>
      <c r="J61" s="22">
        <f>+J53+J12</f>
        <v>0</v>
      </c>
      <c r="K61" s="22">
        <f t="shared" ref="K61:K66" si="11">+L61+M61</f>
        <v>-1462057</v>
      </c>
      <c r="L61" s="22">
        <f>+L53+L12</f>
        <v>-1462057</v>
      </c>
      <c r="M61" s="23">
        <f>+M53+M12</f>
        <v>0</v>
      </c>
    </row>
    <row r="62" spans="1:15" s="36" customFormat="1" ht="21" customHeight="1" x14ac:dyDescent="0.25">
      <c r="A62" s="21" t="s">
        <v>4</v>
      </c>
      <c r="B62" s="22">
        <f t="shared" si="8"/>
        <v>0</v>
      </c>
      <c r="C62" s="22">
        <f t="shared" ref="C62:D64" si="12">+C14+C18+C22+C26+C30+C34+C38+C42+C46+C54</f>
        <v>0</v>
      </c>
      <c r="D62" s="22">
        <f t="shared" si="12"/>
        <v>0</v>
      </c>
      <c r="E62" s="22">
        <f t="shared" si="9"/>
        <v>0</v>
      </c>
      <c r="F62" s="22">
        <f t="shared" ref="F62:G64" si="13">+F14+F18+F22+F26+F30+F34+F38+F42+F46+F54</f>
        <v>0</v>
      </c>
      <c r="G62" s="22">
        <f t="shared" si="13"/>
        <v>0</v>
      </c>
      <c r="H62" s="22">
        <f t="shared" si="10"/>
        <v>0</v>
      </c>
      <c r="I62" s="22">
        <f t="shared" ref="I62:J64" si="14">+I14+I18+I22+I26+I30+I34+I38+I42+I46+I54</f>
        <v>0</v>
      </c>
      <c r="J62" s="22">
        <f t="shared" si="14"/>
        <v>0</v>
      </c>
      <c r="K62" s="22">
        <f t="shared" si="11"/>
        <v>0</v>
      </c>
      <c r="L62" s="22">
        <f t="shared" ref="L62:M64" si="15">+L14+L18+L22+L26+L30+L34+L38+L42+L46+L54</f>
        <v>0</v>
      </c>
      <c r="M62" s="23">
        <f t="shared" si="15"/>
        <v>0</v>
      </c>
    </row>
    <row r="63" spans="1:15" s="36" customFormat="1" ht="21" customHeight="1" x14ac:dyDescent="0.25">
      <c r="A63" s="21" t="s">
        <v>3</v>
      </c>
      <c r="B63" s="22">
        <f t="shared" si="8"/>
        <v>319200</v>
      </c>
      <c r="C63" s="22">
        <f t="shared" si="12"/>
        <v>319200</v>
      </c>
      <c r="D63" s="22">
        <f t="shared" si="12"/>
        <v>0</v>
      </c>
      <c r="E63" s="22">
        <f t="shared" si="9"/>
        <v>319200</v>
      </c>
      <c r="F63" s="22">
        <f t="shared" si="13"/>
        <v>319200</v>
      </c>
      <c r="G63" s="22">
        <f t="shared" si="13"/>
        <v>0</v>
      </c>
      <c r="H63" s="22">
        <f t="shared" si="10"/>
        <v>509676</v>
      </c>
      <c r="I63" s="22">
        <f t="shared" si="14"/>
        <v>509676</v>
      </c>
      <c r="J63" s="22">
        <f t="shared" si="14"/>
        <v>0</v>
      </c>
      <c r="K63" s="22">
        <f t="shared" si="11"/>
        <v>1462057</v>
      </c>
      <c r="L63" s="22">
        <f t="shared" si="15"/>
        <v>1462057</v>
      </c>
      <c r="M63" s="23">
        <f t="shared" si="15"/>
        <v>0</v>
      </c>
    </row>
    <row r="64" spans="1:15" s="36" customFormat="1" ht="21" customHeight="1" x14ac:dyDescent="0.25">
      <c r="A64" s="21" t="s">
        <v>2</v>
      </c>
      <c r="B64" s="22">
        <f t="shared" si="8"/>
        <v>243200</v>
      </c>
      <c r="C64" s="22">
        <f t="shared" si="12"/>
        <v>243200</v>
      </c>
      <c r="D64" s="22">
        <f t="shared" si="12"/>
        <v>0</v>
      </c>
      <c r="E64" s="22">
        <f t="shared" si="9"/>
        <v>243200</v>
      </c>
      <c r="F64" s="22">
        <f t="shared" si="13"/>
        <v>243200</v>
      </c>
      <c r="G64" s="22">
        <f t="shared" si="13"/>
        <v>0</v>
      </c>
      <c r="H64" s="22">
        <f t="shared" si="10"/>
        <v>243042</v>
      </c>
      <c r="I64" s="22">
        <f t="shared" si="14"/>
        <v>243042</v>
      </c>
      <c r="J64" s="22">
        <f t="shared" si="14"/>
        <v>0</v>
      </c>
      <c r="K64" s="22">
        <f t="shared" si="11"/>
        <v>228986</v>
      </c>
      <c r="L64" s="22">
        <f t="shared" si="15"/>
        <v>228986</v>
      </c>
      <c r="M64" s="23">
        <f t="shared" si="15"/>
        <v>0</v>
      </c>
    </row>
    <row r="65" spans="1:15" s="36" customFormat="1" ht="21" customHeight="1" thickBot="1" x14ac:dyDescent="0.3">
      <c r="A65" s="21" t="s">
        <v>1</v>
      </c>
      <c r="B65" s="38">
        <f t="shared" si="8"/>
        <v>0</v>
      </c>
      <c r="C65" s="22">
        <f>+C49+C57</f>
        <v>0</v>
      </c>
      <c r="D65" s="22">
        <f>+D49+D57</f>
        <v>0</v>
      </c>
      <c r="E65" s="38">
        <f t="shared" si="9"/>
        <v>0</v>
      </c>
      <c r="F65" s="22">
        <f>+F49+F57</f>
        <v>0</v>
      </c>
      <c r="G65" s="22">
        <f>+G49+G57</f>
        <v>0</v>
      </c>
      <c r="H65" s="38">
        <f t="shared" si="10"/>
        <v>0</v>
      </c>
      <c r="I65" s="22">
        <f>+I49+I57</f>
        <v>0</v>
      </c>
      <c r="J65" s="22">
        <f>+J49+J57</f>
        <v>0</v>
      </c>
      <c r="K65" s="38">
        <f t="shared" si="11"/>
        <v>0</v>
      </c>
      <c r="L65" s="22">
        <f>+L49+L57</f>
        <v>0</v>
      </c>
      <c r="M65" s="23">
        <f>+M49+M57</f>
        <v>0</v>
      </c>
    </row>
    <row r="66" spans="1:15" s="11" customFormat="1" ht="21" customHeight="1" thickBot="1" x14ac:dyDescent="0.3">
      <c r="A66" s="39" t="s">
        <v>0</v>
      </c>
      <c r="B66" s="40">
        <f t="shared" si="8"/>
        <v>5096169</v>
      </c>
      <c r="C66" s="41">
        <f>+C60+C61+C65</f>
        <v>5096169</v>
      </c>
      <c r="D66" s="42">
        <f>+D61+D65</f>
        <v>0</v>
      </c>
      <c r="E66" s="40">
        <f t="shared" si="9"/>
        <v>4776969</v>
      </c>
      <c r="F66" s="41">
        <f>+F60+F61+F65</f>
        <v>4776969</v>
      </c>
      <c r="G66" s="42">
        <f>+G61+G65</f>
        <v>0</v>
      </c>
      <c r="H66" s="40">
        <f t="shared" si="10"/>
        <v>4267293</v>
      </c>
      <c r="I66" s="41">
        <f>+I60+I61+I65</f>
        <v>4267293</v>
      </c>
      <c r="J66" s="42">
        <f>+J61+J65</f>
        <v>0</v>
      </c>
      <c r="K66" s="40">
        <f t="shared" si="11"/>
        <v>2805236</v>
      </c>
      <c r="L66" s="41">
        <f>+L60+L61+L65</f>
        <v>2805236</v>
      </c>
      <c r="M66" s="43">
        <f>+M61+M65</f>
        <v>0</v>
      </c>
    </row>
    <row r="67" spans="1:15" s="11" customFormat="1" ht="21" customHeight="1" x14ac:dyDescent="0.2">
      <c r="A67" s="70" t="s">
        <v>56</v>
      </c>
      <c r="B67" s="71"/>
      <c r="C67" s="71"/>
      <c r="D67" s="71"/>
      <c r="E67" s="71"/>
      <c r="F67" s="71"/>
      <c r="G67" s="71"/>
      <c r="H67" s="71"/>
      <c r="I67" s="71"/>
      <c r="J67" s="71"/>
      <c r="K67" s="71"/>
      <c r="L67" s="71"/>
      <c r="M67" s="72"/>
      <c r="O67" s="35"/>
    </row>
    <row r="68" spans="1:15" s="11" customFormat="1" ht="21" customHeight="1" x14ac:dyDescent="0.25">
      <c r="A68" s="14" t="s">
        <v>6</v>
      </c>
      <c r="B68" s="18">
        <f>+C68</f>
        <v>5415369</v>
      </c>
      <c r="C68" s="18">
        <f>+C11</f>
        <v>5415369</v>
      </c>
      <c r="D68" s="19" t="s">
        <v>5</v>
      </c>
      <c r="E68" s="18">
        <f>+F68</f>
        <v>5096169</v>
      </c>
      <c r="F68" s="18">
        <f>+F11</f>
        <v>5096169</v>
      </c>
      <c r="G68" s="19" t="s">
        <v>5</v>
      </c>
      <c r="H68" s="18">
        <f>+I68</f>
        <v>4776969</v>
      </c>
      <c r="I68" s="18">
        <f>+I11</f>
        <v>4776969</v>
      </c>
      <c r="J68" s="19" t="s">
        <v>5</v>
      </c>
      <c r="K68" s="18">
        <f>+L68</f>
        <v>4267293</v>
      </c>
      <c r="L68" s="18">
        <f>+L11</f>
        <v>4267293</v>
      </c>
      <c r="M68" s="20" t="s">
        <v>5</v>
      </c>
      <c r="O68" s="35"/>
    </row>
    <row r="69" spans="1:15" s="11" customFormat="1" ht="21" customHeight="1" x14ac:dyDescent="0.25">
      <c r="A69" s="21" t="s">
        <v>31</v>
      </c>
      <c r="B69" s="22">
        <f t="shared" ref="B69:B74" si="16">+C69+D69</f>
        <v>-319200</v>
      </c>
      <c r="C69" s="22">
        <f>+C12</f>
        <v>-319200</v>
      </c>
      <c r="D69" s="22">
        <f>+D12</f>
        <v>0</v>
      </c>
      <c r="E69" s="22">
        <f t="shared" ref="E69:E74" si="17">+F69+G69</f>
        <v>-319200</v>
      </c>
      <c r="F69" s="22">
        <f>+F12</f>
        <v>-319200</v>
      </c>
      <c r="G69" s="22">
        <f>+G12</f>
        <v>0</v>
      </c>
      <c r="H69" s="22">
        <f t="shared" ref="H69:H74" si="18">+I69+J69</f>
        <v>-509676</v>
      </c>
      <c r="I69" s="22">
        <f>+I12</f>
        <v>-509676</v>
      </c>
      <c r="J69" s="22">
        <f>+J12</f>
        <v>0</v>
      </c>
      <c r="K69" s="22">
        <f t="shared" ref="K69:K74" si="19">+L69+M69</f>
        <v>-1462057</v>
      </c>
      <c r="L69" s="22">
        <f>+L12</f>
        <v>-1462057</v>
      </c>
      <c r="M69" s="23">
        <f>+M12</f>
        <v>0</v>
      </c>
      <c r="O69" s="35"/>
    </row>
    <row r="70" spans="1:15" s="11" customFormat="1" ht="21" customHeight="1" x14ac:dyDescent="0.25">
      <c r="A70" s="21" t="s">
        <v>4</v>
      </c>
      <c r="B70" s="22">
        <f t="shared" si="16"/>
        <v>0</v>
      </c>
      <c r="C70" s="22">
        <f t="shared" ref="C70:D72" si="20">+C14+C18+C22+C26+C30+C34+C38+C42+C46</f>
        <v>0</v>
      </c>
      <c r="D70" s="22">
        <f t="shared" si="20"/>
        <v>0</v>
      </c>
      <c r="E70" s="22">
        <f t="shared" si="17"/>
        <v>0</v>
      </c>
      <c r="F70" s="22">
        <f t="shared" ref="F70:G72" si="21">+F14+F18+F22+F26+F30+F34+F38+F42+F46</f>
        <v>0</v>
      </c>
      <c r="G70" s="22">
        <f t="shared" si="21"/>
        <v>0</v>
      </c>
      <c r="H70" s="22">
        <f t="shared" si="18"/>
        <v>0</v>
      </c>
      <c r="I70" s="22">
        <f t="shared" ref="I70:J72" si="22">+I14+I18+I22+I26+I30+I34+I38+I42+I46</f>
        <v>0</v>
      </c>
      <c r="J70" s="22">
        <f t="shared" si="22"/>
        <v>0</v>
      </c>
      <c r="K70" s="22">
        <f t="shared" si="19"/>
        <v>0</v>
      </c>
      <c r="L70" s="22">
        <f t="shared" ref="L70:M72" si="23">+L14+L18+L22+L26+L30+L34+L38+L42+L46</f>
        <v>0</v>
      </c>
      <c r="M70" s="22">
        <f t="shared" si="23"/>
        <v>0</v>
      </c>
      <c r="O70" s="35"/>
    </row>
    <row r="71" spans="1:15" s="11" customFormat="1" ht="21" customHeight="1" x14ac:dyDescent="0.25">
      <c r="A71" s="21" t="s">
        <v>3</v>
      </c>
      <c r="B71" s="22">
        <f t="shared" si="16"/>
        <v>319200</v>
      </c>
      <c r="C71" s="22">
        <f t="shared" si="20"/>
        <v>319200</v>
      </c>
      <c r="D71" s="22">
        <f t="shared" si="20"/>
        <v>0</v>
      </c>
      <c r="E71" s="22">
        <f t="shared" si="17"/>
        <v>319200</v>
      </c>
      <c r="F71" s="22">
        <f t="shared" si="21"/>
        <v>319200</v>
      </c>
      <c r="G71" s="22">
        <f t="shared" si="21"/>
        <v>0</v>
      </c>
      <c r="H71" s="22">
        <f t="shared" si="18"/>
        <v>509676</v>
      </c>
      <c r="I71" s="22">
        <f t="shared" si="22"/>
        <v>509676</v>
      </c>
      <c r="J71" s="22">
        <f t="shared" si="22"/>
        <v>0</v>
      </c>
      <c r="K71" s="22">
        <f t="shared" si="19"/>
        <v>1462057</v>
      </c>
      <c r="L71" s="22">
        <f t="shared" si="23"/>
        <v>1462057</v>
      </c>
      <c r="M71" s="22">
        <f t="shared" si="23"/>
        <v>0</v>
      </c>
      <c r="O71" s="35"/>
    </row>
    <row r="72" spans="1:15" s="11" customFormat="1" ht="21" customHeight="1" x14ac:dyDescent="0.25">
      <c r="A72" s="21" t="s">
        <v>2</v>
      </c>
      <c r="B72" s="22">
        <f t="shared" si="16"/>
        <v>243200</v>
      </c>
      <c r="C72" s="22">
        <f t="shared" si="20"/>
        <v>243200</v>
      </c>
      <c r="D72" s="22">
        <f t="shared" si="20"/>
        <v>0</v>
      </c>
      <c r="E72" s="22">
        <f t="shared" si="17"/>
        <v>243200</v>
      </c>
      <c r="F72" s="22">
        <f t="shared" si="21"/>
        <v>243200</v>
      </c>
      <c r="G72" s="22">
        <f t="shared" si="21"/>
        <v>0</v>
      </c>
      <c r="H72" s="22">
        <f t="shared" si="18"/>
        <v>243042</v>
      </c>
      <c r="I72" s="22">
        <f t="shared" si="22"/>
        <v>243042</v>
      </c>
      <c r="J72" s="22">
        <f t="shared" si="22"/>
        <v>0</v>
      </c>
      <c r="K72" s="22">
        <f t="shared" si="19"/>
        <v>228986</v>
      </c>
      <c r="L72" s="22">
        <f t="shared" si="23"/>
        <v>228986</v>
      </c>
      <c r="M72" s="22">
        <f t="shared" si="23"/>
        <v>0</v>
      </c>
      <c r="O72" s="35"/>
    </row>
    <row r="73" spans="1:15" s="11" customFormat="1" ht="21" customHeight="1" x14ac:dyDescent="0.25">
      <c r="A73" s="21" t="s">
        <v>1</v>
      </c>
      <c r="B73" s="22">
        <f t="shared" si="16"/>
        <v>0</v>
      </c>
      <c r="C73" s="22">
        <f>+C49</f>
        <v>0</v>
      </c>
      <c r="D73" s="22">
        <f>+D49</f>
        <v>0</v>
      </c>
      <c r="E73" s="22">
        <f t="shared" si="17"/>
        <v>0</v>
      </c>
      <c r="F73" s="22">
        <f>+F49</f>
        <v>0</v>
      </c>
      <c r="G73" s="22">
        <f>+G49</f>
        <v>0</v>
      </c>
      <c r="H73" s="22">
        <f t="shared" si="18"/>
        <v>0</v>
      </c>
      <c r="I73" s="22">
        <f>+I49</f>
        <v>0</v>
      </c>
      <c r="J73" s="22">
        <f>+J49</f>
        <v>0</v>
      </c>
      <c r="K73" s="22">
        <f t="shared" si="19"/>
        <v>0</v>
      </c>
      <c r="L73" s="22">
        <f>+L49</f>
        <v>0</v>
      </c>
      <c r="M73" s="23">
        <f>+M49</f>
        <v>0</v>
      </c>
      <c r="O73" s="35"/>
    </row>
    <row r="74" spans="1:15" s="11" customFormat="1" ht="21" customHeight="1" thickBot="1" x14ac:dyDescent="0.3">
      <c r="A74" s="44" t="s">
        <v>0</v>
      </c>
      <c r="B74" s="45">
        <f t="shared" si="16"/>
        <v>5096169</v>
      </c>
      <c r="C74" s="45">
        <f>+C68+C69+C73</f>
        <v>5096169</v>
      </c>
      <c r="D74" s="45">
        <f>+D69+D73</f>
        <v>0</v>
      </c>
      <c r="E74" s="45">
        <f t="shared" si="17"/>
        <v>4776969</v>
      </c>
      <c r="F74" s="45">
        <f>+F68+F69+F73</f>
        <v>4776969</v>
      </c>
      <c r="G74" s="45">
        <f>+G69+G73</f>
        <v>0</v>
      </c>
      <c r="H74" s="45">
        <f t="shared" si="18"/>
        <v>4267293</v>
      </c>
      <c r="I74" s="45">
        <f>+I68+I69+I73</f>
        <v>4267293</v>
      </c>
      <c r="J74" s="45">
        <f>+J69+J73</f>
        <v>0</v>
      </c>
      <c r="K74" s="45">
        <f t="shared" si="19"/>
        <v>2805236</v>
      </c>
      <c r="L74" s="45">
        <f>+L68+L69+L73</f>
        <v>2805236</v>
      </c>
      <c r="M74" s="43">
        <f>+M69+M73</f>
        <v>0</v>
      </c>
      <c r="O74" s="35"/>
    </row>
    <row r="75" spans="1:15" s="11" customFormat="1" x14ac:dyDescent="0.2">
      <c r="A75" s="36"/>
      <c r="B75" s="36"/>
      <c r="C75" s="36"/>
      <c r="D75" s="36"/>
      <c r="E75" s="36"/>
      <c r="F75" s="36"/>
      <c r="G75" s="36"/>
      <c r="H75" s="36"/>
      <c r="I75" s="36"/>
      <c r="J75" s="36"/>
      <c r="K75" s="36"/>
      <c r="L75" s="36"/>
      <c r="M75" s="36"/>
    </row>
    <row r="76" spans="1:15" s="11" customFormat="1" ht="15.75" x14ac:dyDescent="0.25">
      <c r="A76" s="46" t="s">
        <v>57</v>
      </c>
      <c r="B76" s="36"/>
      <c r="C76" s="36"/>
      <c r="D76" s="36"/>
      <c r="E76" s="36"/>
      <c r="F76" s="36"/>
      <c r="G76" s="36"/>
      <c r="H76" s="36"/>
      <c r="I76" s="36"/>
      <c r="J76" s="36"/>
      <c r="K76" s="36"/>
    </row>
    <row r="77" spans="1:15" s="11" customFormat="1" ht="48" customHeight="1" x14ac:dyDescent="0.25">
      <c r="A77" s="64" t="s">
        <v>58</v>
      </c>
      <c r="B77" s="64"/>
      <c r="C77" s="64"/>
      <c r="D77" s="64"/>
      <c r="E77" s="64"/>
      <c r="F77" s="64"/>
      <c r="G77" s="64"/>
      <c r="H77" s="64"/>
      <c r="I77" s="64"/>
      <c r="J77" s="64"/>
      <c r="K77" s="64"/>
      <c r="L77" s="64"/>
      <c r="M77" s="64"/>
    </row>
    <row r="78" spans="1:15" s="11" customFormat="1" ht="33.75" customHeight="1" x14ac:dyDescent="0.25">
      <c r="A78" s="64" t="s">
        <v>59</v>
      </c>
      <c r="B78" s="64"/>
      <c r="C78" s="64"/>
      <c r="D78" s="64"/>
      <c r="E78" s="64"/>
      <c r="F78" s="64"/>
      <c r="G78" s="64"/>
      <c r="H78" s="64"/>
      <c r="I78" s="64"/>
      <c r="J78" s="64"/>
      <c r="K78" s="64"/>
      <c r="L78" s="64"/>
      <c r="M78" s="64"/>
    </row>
    <row r="79" spans="1:15" s="11" customFormat="1" ht="33.75" customHeight="1" x14ac:dyDescent="0.25">
      <c r="A79" s="64" t="s">
        <v>43</v>
      </c>
      <c r="B79" s="64"/>
      <c r="C79" s="64"/>
      <c r="D79" s="64"/>
      <c r="E79" s="64"/>
      <c r="F79" s="64"/>
      <c r="G79" s="64"/>
      <c r="H79" s="64"/>
      <c r="I79" s="64"/>
      <c r="J79" s="64"/>
      <c r="K79" s="64"/>
      <c r="L79" s="64"/>
      <c r="M79" s="64"/>
    </row>
    <row r="80" spans="1:15" s="11" customFormat="1" ht="46.5" customHeight="1" x14ac:dyDescent="0.25">
      <c r="A80" s="64" t="s">
        <v>44</v>
      </c>
      <c r="B80" s="64"/>
      <c r="C80" s="64"/>
      <c r="D80" s="64"/>
      <c r="E80" s="64"/>
      <c r="F80" s="64"/>
      <c r="G80" s="64"/>
      <c r="H80" s="64"/>
      <c r="I80" s="64"/>
      <c r="J80" s="64"/>
      <c r="K80" s="64"/>
      <c r="L80" s="64"/>
      <c r="M80" s="64"/>
      <c r="N80" s="47"/>
    </row>
    <row r="81" spans="1:13" s="11" customFormat="1" ht="15" x14ac:dyDescent="0.25">
      <c r="A81" s="64" t="s">
        <v>45</v>
      </c>
      <c r="B81" s="65"/>
      <c r="C81" s="65"/>
      <c r="D81" s="65"/>
      <c r="E81" s="65"/>
      <c r="F81" s="65"/>
      <c r="G81" s="65"/>
      <c r="H81" s="65"/>
      <c r="I81" s="65"/>
      <c r="J81" s="65"/>
      <c r="K81" s="65"/>
      <c r="L81" s="65"/>
      <c r="M81" s="65"/>
    </row>
    <row r="82" spans="1:13" s="11" customFormat="1" ht="15.75" x14ac:dyDescent="0.25">
      <c r="A82" s="48" t="s">
        <v>41</v>
      </c>
      <c r="B82" s="49"/>
      <c r="C82" s="49"/>
      <c r="D82" s="49"/>
      <c r="E82" s="49"/>
      <c r="F82" s="49"/>
      <c r="G82" s="49"/>
      <c r="H82" s="49"/>
      <c r="I82" s="49"/>
      <c r="J82" s="49"/>
      <c r="K82" s="49"/>
      <c r="L82" s="49"/>
      <c r="M82" s="49"/>
    </row>
    <row r="83" spans="1:13" s="11" customFormat="1" ht="15.75" x14ac:dyDescent="0.25">
      <c r="A83" s="48" t="s">
        <v>32</v>
      </c>
      <c r="B83" s="50"/>
      <c r="C83" s="50"/>
      <c r="D83" s="50"/>
      <c r="E83" s="50"/>
      <c r="F83" s="50"/>
      <c r="G83" s="50"/>
      <c r="H83" s="51"/>
      <c r="I83" s="51"/>
      <c r="J83" s="51"/>
      <c r="K83" s="51"/>
      <c r="L83" s="51"/>
      <c r="M83" s="51"/>
    </row>
    <row r="84" spans="1:13" x14ac:dyDescent="0.2">
      <c r="A84" s="8"/>
      <c r="B84" s="8"/>
      <c r="C84" s="8"/>
      <c r="D84" s="8"/>
      <c r="E84" s="8"/>
      <c r="F84" s="8"/>
      <c r="G84" s="8"/>
      <c r="H84" s="8"/>
      <c r="I84" s="8"/>
      <c r="J84" s="8"/>
      <c r="K84" s="8"/>
      <c r="L84" s="8"/>
      <c r="M84" s="8"/>
    </row>
    <row r="85" spans="1:13" ht="15.75" x14ac:dyDescent="0.25">
      <c r="A85" s="9"/>
    </row>
    <row r="87" spans="1:13" x14ac:dyDescent="0.2">
      <c r="A87" s="10"/>
    </row>
    <row r="88" spans="1:13" x14ac:dyDescent="0.2">
      <c r="A88" s="10"/>
    </row>
  </sheetData>
  <mergeCells count="22">
    <mergeCell ref="A81:M81"/>
    <mergeCell ref="I8:J8"/>
    <mergeCell ref="K8:K9"/>
    <mergeCell ref="L8:M8"/>
    <mergeCell ref="A10:M10"/>
    <mergeCell ref="A67:M67"/>
    <mergeCell ref="A51:M51"/>
    <mergeCell ref="A59:M59"/>
    <mergeCell ref="A77:M77"/>
    <mergeCell ref="A78:M78"/>
    <mergeCell ref="A79:M79"/>
    <mergeCell ref="A80:M80"/>
    <mergeCell ref="L1:M1"/>
    <mergeCell ref="A2:M2"/>
    <mergeCell ref="A3:M3"/>
    <mergeCell ref="K5:L5"/>
    <mergeCell ref="A8:A9"/>
    <mergeCell ref="B8:B9"/>
    <mergeCell ref="C8:D8"/>
    <mergeCell ref="E8:E9"/>
    <mergeCell ref="F8:G8"/>
    <mergeCell ref="H8:H9"/>
  </mergeCells>
  <conditionalFormatting sqref="B58">
    <cfRule type="cellIs" dxfId="68" priority="69" operator="lessThan">
      <formula>0</formula>
    </cfRule>
  </conditionalFormatting>
  <conditionalFormatting sqref="B50">
    <cfRule type="cellIs" dxfId="67" priority="68" operator="lessThan">
      <formula>0</formula>
    </cfRule>
  </conditionalFormatting>
  <conditionalFormatting sqref="B66">
    <cfRule type="cellIs" dxfId="66" priority="67" operator="lessThan">
      <formula>0</formula>
    </cfRule>
  </conditionalFormatting>
  <conditionalFormatting sqref="I11">
    <cfRule type="cellIs" dxfId="65" priority="66" operator="lessThan">
      <formula>0</formula>
    </cfRule>
  </conditionalFormatting>
  <conditionalFormatting sqref="F11">
    <cfRule type="cellIs" dxfId="64" priority="65" operator="lessThan">
      <formula>0</formula>
    </cfRule>
  </conditionalFormatting>
  <conditionalFormatting sqref="L11">
    <cfRule type="cellIs" dxfId="63" priority="64" operator="lessThan">
      <formula>0</formula>
    </cfRule>
  </conditionalFormatting>
  <conditionalFormatting sqref="C58">
    <cfRule type="cellIs" dxfId="62" priority="61" operator="lessThan">
      <formula>0</formula>
    </cfRule>
  </conditionalFormatting>
  <conditionalFormatting sqref="D58">
    <cfRule type="cellIs" dxfId="61" priority="60" operator="lessThan">
      <formula>0</formula>
    </cfRule>
  </conditionalFormatting>
  <conditionalFormatting sqref="B60 B58 B11:D11 B52:D52 F60:G60 F11:G11 I11:J11 L11:M11 F52:G52 I52:J52 L52:M52 I60:J60 L60:M60">
    <cfRule type="cellIs" dxfId="60" priority="63" operator="lessThan">
      <formula>0</formula>
    </cfRule>
  </conditionalFormatting>
  <conditionalFormatting sqref="C50:D50">
    <cfRule type="cellIs" dxfId="59" priority="62" operator="lessThan">
      <formula>0</formula>
    </cfRule>
  </conditionalFormatting>
  <conditionalFormatting sqref="C58:D58">
    <cfRule type="cellIs" dxfId="58" priority="59" operator="lessThan">
      <formula>0</formula>
    </cfRule>
  </conditionalFormatting>
  <conditionalFormatting sqref="C60:D60">
    <cfRule type="cellIs" dxfId="57" priority="58" operator="lessThan">
      <formula>0</formula>
    </cfRule>
  </conditionalFormatting>
  <conditionalFormatting sqref="M66">
    <cfRule type="cellIs" dxfId="56" priority="53" operator="lessThan">
      <formula>0</formula>
    </cfRule>
  </conditionalFormatting>
  <conditionalFormatting sqref="I50:J50">
    <cfRule type="cellIs" dxfId="55" priority="56" operator="lessThan">
      <formula>0</formula>
    </cfRule>
  </conditionalFormatting>
  <conditionalFormatting sqref="F50:G50">
    <cfRule type="cellIs" dxfId="54" priority="57" operator="lessThan">
      <formula>0</formula>
    </cfRule>
  </conditionalFormatting>
  <conditionalFormatting sqref="L50:M50">
    <cfRule type="cellIs" dxfId="53" priority="55" operator="lessThan">
      <formula>0</formula>
    </cfRule>
  </conditionalFormatting>
  <conditionalFormatting sqref="J66">
    <cfRule type="cellIs" dxfId="52" priority="52" operator="lessThan">
      <formula>0</formula>
    </cfRule>
  </conditionalFormatting>
  <conditionalFormatting sqref="G66">
    <cfRule type="cellIs" dxfId="51" priority="51" operator="lessThan">
      <formula>0</formula>
    </cfRule>
  </conditionalFormatting>
  <conditionalFormatting sqref="D66">
    <cfRule type="cellIs" dxfId="50" priority="50" operator="lessThan">
      <formula>0</formula>
    </cfRule>
  </conditionalFormatting>
  <conditionalFormatting sqref="E50">
    <cfRule type="cellIs" dxfId="49" priority="49" operator="lessThan">
      <formula>0</formula>
    </cfRule>
  </conditionalFormatting>
  <conditionalFormatting sqref="C66 L66 I66 F66">
    <cfRule type="cellIs" dxfId="48" priority="54" operator="lessThan">
      <formula>0</formula>
    </cfRule>
  </conditionalFormatting>
  <conditionalFormatting sqref="E11">
    <cfRule type="cellIs" dxfId="47" priority="48" operator="lessThan">
      <formula>0</formula>
    </cfRule>
  </conditionalFormatting>
  <conditionalFormatting sqref="H50">
    <cfRule type="cellIs" dxfId="46" priority="47" operator="lessThan">
      <formula>0</formula>
    </cfRule>
  </conditionalFormatting>
  <conditionalFormatting sqref="H11">
    <cfRule type="cellIs" dxfId="45" priority="46" operator="lessThan">
      <formula>0</formula>
    </cfRule>
  </conditionalFormatting>
  <conditionalFormatting sqref="K50">
    <cfRule type="cellIs" dxfId="44" priority="45" operator="lessThan">
      <formula>0</formula>
    </cfRule>
  </conditionalFormatting>
  <conditionalFormatting sqref="K11">
    <cfRule type="cellIs" dxfId="43" priority="44" operator="lessThan">
      <formula>0</formula>
    </cfRule>
  </conditionalFormatting>
  <conditionalFormatting sqref="E58">
    <cfRule type="cellIs" dxfId="42" priority="43" operator="lessThan">
      <formula>0</formula>
    </cfRule>
  </conditionalFormatting>
  <conditionalFormatting sqref="E58 E52">
    <cfRule type="cellIs" dxfId="41" priority="42" operator="lessThan">
      <formula>0</formula>
    </cfRule>
  </conditionalFormatting>
  <conditionalFormatting sqref="H58">
    <cfRule type="cellIs" dxfId="40" priority="41" operator="lessThan">
      <formula>0</formula>
    </cfRule>
  </conditionalFormatting>
  <conditionalFormatting sqref="H58 H52">
    <cfRule type="cellIs" dxfId="39" priority="40" operator="lessThan">
      <formula>0</formula>
    </cfRule>
  </conditionalFormatting>
  <conditionalFormatting sqref="K58">
    <cfRule type="cellIs" dxfId="38" priority="39" operator="lessThan">
      <formula>0</formula>
    </cfRule>
  </conditionalFormatting>
  <conditionalFormatting sqref="K58 K52">
    <cfRule type="cellIs" dxfId="37" priority="38" operator="lessThan">
      <formula>0</formula>
    </cfRule>
  </conditionalFormatting>
  <conditionalFormatting sqref="E66">
    <cfRule type="cellIs" dxfId="36" priority="37" operator="lessThan">
      <formula>0</formula>
    </cfRule>
  </conditionalFormatting>
  <conditionalFormatting sqref="E60">
    <cfRule type="cellIs" dxfId="35" priority="36" operator="lessThan">
      <formula>0</formula>
    </cfRule>
  </conditionalFormatting>
  <conditionalFormatting sqref="H66">
    <cfRule type="cellIs" dxfId="34" priority="35" operator="lessThan">
      <formula>0</formula>
    </cfRule>
  </conditionalFormatting>
  <conditionalFormatting sqref="H60">
    <cfRule type="cellIs" dxfId="33" priority="34" operator="lessThan">
      <formula>0</formula>
    </cfRule>
  </conditionalFormatting>
  <conditionalFormatting sqref="K66">
    <cfRule type="cellIs" dxfId="32" priority="33" operator="lessThan">
      <formula>0</formula>
    </cfRule>
  </conditionalFormatting>
  <conditionalFormatting sqref="K60">
    <cfRule type="cellIs" dxfId="31" priority="32" operator="lessThan">
      <formula>0</formula>
    </cfRule>
  </conditionalFormatting>
  <conditionalFormatting sqref="F58">
    <cfRule type="cellIs" dxfId="30" priority="31" operator="lessThan">
      <formula>0</formula>
    </cfRule>
  </conditionalFormatting>
  <conditionalFormatting sqref="G58">
    <cfRule type="cellIs" dxfId="29" priority="30" operator="lessThan">
      <formula>0</formula>
    </cfRule>
  </conditionalFormatting>
  <conditionalFormatting sqref="F58:G58">
    <cfRule type="cellIs" dxfId="28" priority="29" operator="lessThan">
      <formula>0</formula>
    </cfRule>
  </conditionalFormatting>
  <conditionalFormatting sqref="I58">
    <cfRule type="cellIs" dxfId="27" priority="28" operator="lessThan">
      <formula>0</formula>
    </cfRule>
  </conditionalFormatting>
  <conditionalFormatting sqref="J58">
    <cfRule type="cellIs" dxfId="26" priority="27" operator="lessThan">
      <formula>0</formula>
    </cfRule>
  </conditionalFormatting>
  <conditionalFormatting sqref="I58:J58">
    <cfRule type="cellIs" dxfId="25" priority="26" operator="lessThan">
      <formula>0</formula>
    </cfRule>
  </conditionalFormatting>
  <conditionalFormatting sqref="L58">
    <cfRule type="cellIs" dxfId="24" priority="25" operator="lessThan">
      <formula>0</formula>
    </cfRule>
  </conditionalFormatting>
  <conditionalFormatting sqref="M58">
    <cfRule type="cellIs" dxfId="23" priority="24" operator="lessThan">
      <formula>0</formula>
    </cfRule>
  </conditionalFormatting>
  <conditionalFormatting sqref="L58:M58">
    <cfRule type="cellIs" dxfId="22" priority="23" operator="lessThan">
      <formula>0</formula>
    </cfRule>
  </conditionalFormatting>
  <conditionalFormatting sqref="D13 D17 D21 D25 D29 D33 D37 D41 D45 G45 G41 G37 G33 G29 G25 G21 G17 G13 J13 J17 J21 J25 J29 J33 J37 J41 J45 M45 M41 M37 M33 M29 M25 M21 M17 M13">
    <cfRule type="cellIs" dxfId="21" priority="22" operator="lessThan">
      <formula>0</formula>
    </cfRule>
  </conditionalFormatting>
  <conditionalFormatting sqref="D53 G53 J53 M53">
    <cfRule type="cellIs" dxfId="20" priority="21" operator="lessThan">
      <formula>0</formula>
    </cfRule>
  </conditionalFormatting>
  <conditionalFormatting sqref="B74">
    <cfRule type="cellIs" dxfId="19" priority="20" operator="lessThan">
      <formula>0</formula>
    </cfRule>
  </conditionalFormatting>
  <conditionalFormatting sqref="B68">
    <cfRule type="cellIs" dxfId="18" priority="19" operator="lessThan">
      <formula>0</formula>
    </cfRule>
  </conditionalFormatting>
  <conditionalFormatting sqref="C68:D68">
    <cfRule type="cellIs" dxfId="17" priority="18" operator="lessThan">
      <formula>0</formula>
    </cfRule>
  </conditionalFormatting>
  <conditionalFormatting sqref="D74">
    <cfRule type="cellIs" dxfId="16" priority="16" operator="lessThan">
      <formula>0</formula>
    </cfRule>
  </conditionalFormatting>
  <conditionalFormatting sqref="H68">
    <cfRule type="cellIs" dxfId="15" priority="12" operator="lessThan">
      <formula>0</formula>
    </cfRule>
  </conditionalFormatting>
  <conditionalFormatting sqref="F74">
    <cfRule type="cellIs" dxfId="14" priority="8" operator="lessThan">
      <formula>0</formula>
    </cfRule>
  </conditionalFormatting>
  <conditionalFormatting sqref="C74">
    <cfRule type="cellIs" dxfId="13" priority="17" operator="lessThan">
      <formula>0</formula>
    </cfRule>
  </conditionalFormatting>
  <conditionalFormatting sqref="E74">
    <cfRule type="cellIs" dxfId="12" priority="15" operator="lessThan">
      <formula>0</formula>
    </cfRule>
  </conditionalFormatting>
  <conditionalFormatting sqref="E68">
    <cfRule type="cellIs" dxfId="11" priority="14" operator="lessThan">
      <formula>0</formula>
    </cfRule>
  </conditionalFormatting>
  <conditionalFormatting sqref="H74">
    <cfRule type="cellIs" dxfId="10" priority="13" operator="lessThan">
      <formula>0</formula>
    </cfRule>
  </conditionalFormatting>
  <conditionalFormatting sqref="K74">
    <cfRule type="cellIs" dxfId="9" priority="11" operator="lessThan">
      <formula>0</formula>
    </cfRule>
  </conditionalFormatting>
  <conditionalFormatting sqref="K68">
    <cfRule type="cellIs" dxfId="8" priority="10" operator="lessThan">
      <formula>0</formula>
    </cfRule>
  </conditionalFormatting>
  <conditionalFormatting sqref="M74">
    <cfRule type="cellIs" dxfId="7" priority="1" operator="lessThan">
      <formula>0</formula>
    </cfRule>
  </conditionalFormatting>
  <conditionalFormatting sqref="F68:G68">
    <cfRule type="cellIs" dxfId="6" priority="9" operator="lessThan">
      <formula>0</formula>
    </cfRule>
  </conditionalFormatting>
  <conditionalFormatting sqref="G74">
    <cfRule type="cellIs" dxfId="5" priority="7" operator="lessThan">
      <formula>0</formula>
    </cfRule>
  </conditionalFormatting>
  <conditionalFormatting sqref="I68:J68">
    <cfRule type="cellIs" dxfId="4" priority="6" operator="lessThan">
      <formula>0</formula>
    </cfRule>
  </conditionalFormatting>
  <conditionalFormatting sqref="J74">
    <cfRule type="cellIs" dxfId="3" priority="4" operator="lessThan">
      <formula>0</formula>
    </cfRule>
  </conditionalFormatting>
  <conditionalFormatting sqref="I74">
    <cfRule type="cellIs" dxfId="2" priority="5" operator="lessThan">
      <formula>0</formula>
    </cfRule>
  </conditionalFormatting>
  <conditionalFormatting sqref="L68:M68">
    <cfRule type="cellIs" dxfId="1" priority="3" operator="lessThan">
      <formula>0</formula>
    </cfRule>
  </conditionalFormatting>
  <conditionalFormatting sqref="L74">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5:M15 L19:M19 L27:M27 L23:M23 L31:M31 L35:M35 I47:J47 L47:M47 I27:J27 I39:J39 I19:J19 I15:J15 F39:G39 C43:D43 F55:G55 I55:J55 F15:G15 F19:G19 F23:G23 F27:G27 F31:G31 F35:G35 L55:M55 L39:M39 F47:G47 I35:J35 I31:J31 I23:J23 C35:D35 C39:D39 C15:D15 C19:D19 C23:D23 C27:D27 C31:D31 C47:D47 I43:J43 F43:G43 L43:M43 C55:D55">
      <formula1>0</formula1>
    </dataValidation>
    <dataValidation type="whole" operator="lessThanOrEqual" allowBlank="1" showInputMessage="1" showErrorMessage="1" error="не може!" sqref="R60">
      <formula1>0</formula1>
    </dataValidation>
    <dataValidation type="whole" operator="greaterThanOrEqual" allowBlank="1" showInputMessage="1" showErrorMessage="1" error="Води до отрицателен размер!" sqref="B11:C11 E11 H11 K11">
      <formula1>0</formula1>
    </dataValidation>
  </dataValidations>
  <pageMargins left="0" right="0" top="0" bottom="0" header="0.31496062992125984" footer="0.31496062992125984"/>
  <pageSetup scale="55" orientation="landscape" r:id="rId1"/>
  <headerFooter>
    <oddFooter>&amp;F&amp;RСтр. &amp;P</oddFooter>
  </headerFooter>
  <rowBreaks count="1" manualBreakCount="1">
    <brk id="43" max="1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vt:i4>
      </vt:variant>
      <vt:variant>
        <vt:lpstr>Наименувани диапазони</vt:lpstr>
      </vt:variant>
      <vt:variant>
        <vt:i4>2</vt:i4>
      </vt:variant>
    </vt:vector>
  </HeadingPairs>
  <TitlesOfParts>
    <vt:vector size="3" baseType="lpstr">
      <vt:lpstr>прогноза дълг</vt:lpstr>
      <vt:lpstr>'прогноза дълг'!Област_печат</vt:lpstr>
      <vt:lpstr>'прогноза дълг'!Печат_заглавия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cp:lastModifiedBy>
  <cp:lastPrinted>2020-01-23T10:56:34Z</cp:lastPrinted>
  <dcterms:created xsi:type="dcterms:W3CDTF">2017-06-29T13:25:31Z</dcterms:created>
  <dcterms:modified xsi:type="dcterms:W3CDTF">2020-01-23T10:57:32Z</dcterms:modified>
</cp:coreProperties>
</file>