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СЕС-КСФ 2020" sheetId="1" r:id="rId1"/>
  </sheets>
  <definedNames>
    <definedName name="_xlnm.Print_Titles" localSheetId="0">'СЕС-КСФ 2020'!$A:$B</definedName>
  </definedNames>
  <calcPr calcId="145621"/>
</workbook>
</file>

<file path=xl/calcChain.xml><?xml version="1.0" encoding="utf-8"?>
<calcChain xmlns="http://schemas.openxmlformats.org/spreadsheetml/2006/main">
  <c r="D13" i="1" l="1"/>
  <c r="E13" i="1"/>
  <c r="C13" i="1" l="1"/>
  <c r="D24" i="1"/>
  <c r="E24" i="1"/>
  <c r="D25" i="1"/>
  <c r="E25" i="1"/>
  <c r="D26" i="1"/>
  <c r="E26" i="1"/>
  <c r="D27" i="1"/>
  <c r="E27" i="1"/>
  <c r="D28" i="1"/>
  <c r="E28" i="1"/>
  <c r="E23" i="1"/>
  <c r="D23" i="1"/>
  <c r="D21" i="1"/>
  <c r="E21" i="1"/>
  <c r="E20" i="1"/>
  <c r="D20" i="1"/>
  <c r="D16" i="1"/>
  <c r="E16" i="1"/>
  <c r="D17" i="1"/>
  <c r="E17" i="1"/>
  <c r="D18" i="1"/>
  <c r="E18" i="1"/>
  <c r="F15" i="1"/>
  <c r="I15" i="1"/>
  <c r="L15" i="1"/>
  <c r="O15" i="1"/>
  <c r="R15" i="1"/>
  <c r="U15" i="1"/>
  <c r="X15" i="1"/>
  <c r="AD15" i="1"/>
  <c r="AG15" i="1"/>
  <c r="AP15" i="1"/>
  <c r="AS15" i="1"/>
  <c r="AV15" i="1"/>
  <c r="D15" i="1"/>
  <c r="E15" i="1"/>
  <c r="BN28" i="1"/>
  <c r="BN27" i="1"/>
  <c r="BN26" i="1"/>
  <c r="BN25" i="1"/>
  <c r="BN24" i="1"/>
  <c r="BN23" i="1"/>
  <c r="BP22" i="1"/>
  <c r="BO22" i="1"/>
  <c r="BN21" i="1"/>
  <c r="BN20" i="1"/>
  <c r="BP19" i="1"/>
  <c r="BO19" i="1"/>
  <c r="BN18" i="1"/>
  <c r="BN17" i="1"/>
  <c r="BN16" i="1"/>
  <c r="BN15" i="1"/>
  <c r="BP14" i="1"/>
  <c r="BO14" i="1"/>
  <c r="BP12" i="1"/>
  <c r="BP30" i="1" s="1"/>
  <c r="BO12" i="1"/>
  <c r="BN12" i="1"/>
  <c r="BN14" i="1" l="1"/>
  <c r="BO30" i="1"/>
  <c r="BN19" i="1"/>
  <c r="BN22" i="1"/>
  <c r="E22" i="1"/>
  <c r="J22" i="1"/>
  <c r="K22" i="1"/>
  <c r="M22" i="1"/>
  <c r="N22" i="1"/>
  <c r="P22" i="1"/>
  <c r="Q22" i="1"/>
  <c r="S22" i="1"/>
  <c r="T22" i="1"/>
  <c r="V22" i="1"/>
  <c r="W22" i="1"/>
  <c r="Y22" i="1"/>
  <c r="Z22" i="1"/>
  <c r="AB22" i="1"/>
  <c r="AC22" i="1"/>
  <c r="AE22" i="1"/>
  <c r="AF22" i="1"/>
  <c r="AH22" i="1"/>
  <c r="AI22" i="1"/>
  <c r="AK22" i="1"/>
  <c r="AL22" i="1"/>
  <c r="AN22" i="1"/>
  <c r="AO22" i="1"/>
  <c r="AQ22" i="1"/>
  <c r="AR22" i="1"/>
  <c r="AT22" i="1"/>
  <c r="AU22" i="1"/>
  <c r="AW22" i="1"/>
  <c r="AX22" i="1"/>
  <c r="AZ22" i="1"/>
  <c r="BA22" i="1"/>
  <c r="BC22" i="1"/>
  <c r="BD22" i="1"/>
  <c r="BF22" i="1"/>
  <c r="BG22" i="1"/>
  <c r="BI22" i="1"/>
  <c r="BJ22" i="1"/>
  <c r="BL22" i="1"/>
  <c r="BM22" i="1"/>
  <c r="BR22" i="1"/>
  <c r="BS22" i="1"/>
  <c r="BU22" i="1"/>
  <c r="BV22" i="1"/>
  <c r="BX22" i="1"/>
  <c r="BY22" i="1"/>
  <c r="CA22" i="1"/>
  <c r="CB22" i="1"/>
  <c r="CD22" i="1"/>
  <c r="CE22" i="1"/>
  <c r="CG22" i="1"/>
  <c r="CH22" i="1"/>
  <c r="CJ22" i="1"/>
  <c r="CK22" i="1"/>
  <c r="CM22" i="1"/>
  <c r="CN22" i="1"/>
  <c r="CP22" i="1"/>
  <c r="CQ22" i="1"/>
  <c r="CS22" i="1"/>
  <c r="CT22" i="1"/>
  <c r="CV22" i="1"/>
  <c r="CW22" i="1"/>
  <c r="CY22" i="1"/>
  <c r="CZ22" i="1"/>
  <c r="DB22" i="1"/>
  <c r="DC22" i="1"/>
  <c r="DE22" i="1"/>
  <c r="DF22" i="1"/>
  <c r="DH22" i="1"/>
  <c r="DI22" i="1"/>
  <c r="DK22" i="1"/>
  <c r="DL22" i="1"/>
  <c r="DN22" i="1"/>
  <c r="DO22" i="1"/>
  <c r="H22" i="1"/>
  <c r="G22" i="1"/>
  <c r="D22" i="1"/>
  <c r="BN30" i="1" l="1"/>
  <c r="F20" i="1"/>
  <c r="I20" i="1"/>
  <c r="L20" i="1"/>
  <c r="O20" i="1"/>
  <c r="R20" i="1"/>
  <c r="U20" i="1"/>
  <c r="X20" i="1"/>
  <c r="AA20" i="1"/>
  <c r="AD20" i="1"/>
  <c r="AG20" i="1"/>
  <c r="AJ20" i="1"/>
  <c r="AM20" i="1"/>
  <c r="AP20" i="1"/>
  <c r="AS20" i="1"/>
  <c r="AV20" i="1"/>
  <c r="AY20" i="1"/>
  <c r="BB20" i="1"/>
  <c r="BE20" i="1"/>
  <c r="BH20" i="1"/>
  <c r="BK20" i="1"/>
  <c r="BQ20" i="1"/>
  <c r="BT20" i="1"/>
  <c r="BW20" i="1"/>
  <c r="BZ20" i="1"/>
  <c r="CC20" i="1"/>
  <c r="CF20" i="1"/>
  <c r="CI20" i="1"/>
  <c r="CL20" i="1"/>
  <c r="CO20" i="1"/>
  <c r="CR20" i="1"/>
  <c r="CU20" i="1"/>
  <c r="CX20" i="1"/>
  <c r="DA20" i="1"/>
  <c r="DD20" i="1"/>
  <c r="AY15" i="1"/>
  <c r="BB15" i="1"/>
  <c r="BE15" i="1"/>
  <c r="BH15" i="1"/>
  <c r="BK15" i="1"/>
  <c r="BQ15" i="1"/>
  <c r="BT15" i="1"/>
  <c r="BW15" i="1"/>
  <c r="BZ15" i="1"/>
  <c r="CC15" i="1"/>
  <c r="CF15" i="1"/>
  <c r="CI15" i="1"/>
  <c r="CL15" i="1"/>
  <c r="CO15" i="1"/>
  <c r="CR15" i="1"/>
  <c r="CU15" i="1"/>
  <c r="DM28" i="1"/>
  <c r="DM27" i="1"/>
  <c r="DM26" i="1"/>
  <c r="DM25" i="1"/>
  <c r="DM24" i="1"/>
  <c r="DM23" i="1"/>
  <c r="DM21" i="1"/>
  <c r="DM20" i="1"/>
  <c r="DO19" i="1"/>
  <c r="DM18" i="1"/>
  <c r="DM17" i="1"/>
  <c r="DM16" i="1"/>
  <c r="DM15" i="1"/>
  <c r="DO14" i="1"/>
  <c r="DN14" i="1"/>
  <c r="DO12" i="1"/>
  <c r="DN12" i="1"/>
  <c r="DN30" i="1" s="1"/>
  <c r="DM12" i="1"/>
  <c r="DJ28" i="1"/>
  <c r="DJ27" i="1"/>
  <c r="DJ26" i="1"/>
  <c r="DJ25" i="1"/>
  <c r="DJ24" i="1"/>
  <c r="DJ23" i="1"/>
  <c r="DJ21" i="1"/>
  <c r="DJ20" i="1"/>
  <c r="DL19" i="1"/>
  <c r="DJ18" i="1"/>
  <c r="DJ17" i="1"/>
  <c r="DJ16" i="1"/>
  <c r="DJ15" i="1"/>
  <c r="DL14" i="1"/>
  <c r="DK14" i="1"/>
  <c r="DL12" i="1"/>
  <c r="DK12" i="1"/>
  <c r="DJ12" i="1"/>
  <c r="DJ22" i="1" l="1"/>
  <c r="DM19" i="1"/>
  <c r="DM22" i="1"/>
  <c r="DJ14" i="1"/>
  <c r="DJ19" i="1"/>
  <c r="DM14" i="1"/>
  <c r="DO30" i="1"/>
  <c r="DK30" i="1"/>
  <c r="DL30" i="1"/>
  <c r="AA28" i="1"/>
  <c r="AA27" i="1"/>
  <c r="AA26" i="1"/>
  <c r="AA25" i="1"/>
  <c r="AA24" i="1"/>
  <c r="AA23" i="1"/>
  <c r="AA21" i="1"/>
  <c r="AA19" i="1" s="1"/>
  <c r="AC19" i="1"/>
  <c r="AB19" i="1"/>
  <c r="AA18" i="1"/>
  <c r="AA17" i="1"/>
  <c r="AC14" i="1"/>
  <c r="AB14" i="1"/>
  <c r="AC12" i="1"/>
  <c r="AB12" i="1"/>
  <c r="AA12" i="1"/>
  <c r="AA14" i="1" l="1"/>
  <c r="DM30" i="1"/>
  <c r="AA22" i="1"/>
  <c r="DJ30" i="1"/>
  <c r="AC30" i="1"/>
  <c r="AB30" i="1"/>
  <c r="AA30" i="1"/>
  <c r="AM28" i="1" l="1"/>
  <c r="AM27" i="1"/>
  <c r="AM26" i="1"/>
  <c r="AM25" i="1"/>
  <c r="AM24" i="1"/>
  <c r="AM23" i="1"/>
  <c r="AM21" i="1"/>
  <c r="AO19" i="1"/>
  <c r="AN19" i="1"/>
  <c r="AM18" i="1"/>
  <c r="AM17" i="1"/>
  <c r="AM14" i="1" s="1"/>
  <c r="AO14" i="1"/>
  <c r="AN14" i="1"/>
  <c r="AO12" i="1"/>
  <c r="AN12" i="1"/>
  <c r="AM12" i="1"/>
  <c r="AM22" i="1" l="1"/>
  <c r="AM19" i="1"/>
  <c r="AN30" i="1"/>
  <c r="AO30" i="1"/>
  <c r="DG28" i="1"/>
  <c r="DG27" i="1"/>
  <c r="DG26" i="1"/>
  <c r="DG25" i="1"/>
  <c r="DG24" i="1"/>
  <c r="DG23" i="1"/>
  <c r="DG21" i="1"/>
  <c r="DG20" i="1"/>
  <c r="DI19" i="1"/>
  <c r="DH19" i="1"/>
  <c r="DG18" i="1"/>
  <c r="DG17" i="1"/>
  <c r="DG16" i="1"/>
  <c r="DG15" i="1"/>
  <c r="DI14" i="1"/>
  <c r="DH14" i="1"/>
  <c r="DI12" i="1"/>
  <c r="DH12" i="1"/>
  <c r="DH30" i="1" s="1"/>
  <c r="DG12" i="1"/>
  <c r="G14" i="1"/>
  <c r="F26" i="1"/>
  <c r="F27" i="1"/>
  <c r="F28" i="1"/>
  <c r="I28" i="1"/>
  <c r="C12" i="1"/>
  <c r="BT12" i="1"/>
  <c r="DI30" i="1" l="1"/>
  <c r="DG22" i="1"/>
  <c r="AM30" i="1"/>
  <c r="DG19" i="1"/>
  <c r="DG14" i="1"/>
  <c r="C15" i="1"/>
  <c r="DG30" i="1" l="1"/>
  <c r="DD28" i="1"/>
  <c r="DD27" i="1"/>
  <c r="DD26" i="1"/>
  <c r="DD25" i="1"/>
  <c r="DD24" i="1"/>
  <c r="DD23" i="1"/>
  <c r="DD21" i="1"/>
  <c r="DF19" i="1"/>
  <c r="DE19" i="1"/>
  <c r="DD18" i="1"/>
  <c r="DD17" i="1"/>
  <c r="DD16" i="1"/>
  <c r="DD15" i="1"/>
  <c r="DF14" i="1"/>
  <c r="DE14" i="1"/>
  <c r="DF12" i="1"/>
  <c r="DE12" i="1"/>
  <c r="DD12" i="1"/>
  <c r="DD22" i="1" l="1"/>
  <c r="DD14" i="1"/>
  <c r="DE30" i="1"/>
  <c r="DD19" i="1"/>
  <c r="DF30" i="1"/>
  <c r="DD30" i="1" l="1"/>
  <c r="DA28" i="1"/>
  <c r="DA27" i="1"/>
  <c r="DA26" i="1"/>
  <c r="DA25" i="1"/>
  <c r="DA24" i="1"/>
  <c r="DA23" i="1"/>
  <c r="DA21" i="1"/>
  <c r="DA19" i="1" s="1"/>
  <c r="DC19" i="1"/>
  <c r="DB19" i="1"/>
  <c r="DA18" i="1"/>
  <c r="DA17" i="1"/>
  <c r="DA16" i="1"/>
  <c r="DA15" i="1"/>
  <c r="DC14" i="1"/>
  <c r="DB14" i="1"/>
  <c r="DC12" i="1"/>
  <c r="DB12" i="1"/>
  <c r="DA12" i="1"/>
  <c r="CX28" i="1"/>
  <c r="CX27" i="1"/>
  <c r="CX26" i="1"/>
  <c r="CX25" i="1"/>
  <c r="CX24" i="1"/>
  <c r="CX23" i="1"/>
  <c r="CX21" i="1"/>
  <c r="CZ19" i="1"/>
  <c r="CY19" i="1"/>
  <c r="CX18" i="1"/>
  <c r="CX17" i="1"/>
  <c r="CX16" i="1"/>
  <c r="CX15" i="1"/>
  <c r="CZ14" i="1"/>
  <c r="CY14" i="1"/>
  <c r="CZ12" i="1"/>
  <c r="CY12" i="1"/>
  <c r="CX12" i="1"/>
  <c r="CU28" i="1"/>
  <c r="CU27" i="1"/>
  <c r="CU26" i="1"/>
  <c r="CU25" i="1"/>
  <c r="CU24" i="1"/>
  <c r="CU23" i="1"/>
  <c r="CU21" i="1"/>
  <c r="CW19" i="1"/>
  <c r="CV19" i="1"/>
  <c r="CU18" i="1"/>
  <c r="CU17" i="1"/>
  <c r="CU16" i="1"/>
  <c r="CW14" i="1"/>
  <c r="CV14" i="1"/>
  <c r="CW12" i="1"/>
  <c r="CV12" i="1"/>
  <c r="CU12" i="1"/>
  <c r="CR28" i="1"/>
  <c r="CR27" i="1"/>
  <c r="CR26" i="1"/>
  <c r="CR25" i="1"/>
  <c r="CR24" i="1"/>
  <c r="CR23" i="1"/>
  <c r="CR21" i="1"/>
  <c r="CT19" i="1"/>
  <c r="CS19" i="1"/>
  <c r="CR18" i="1"/>
  <c r="CR17" i="1"/>
  <c r="CR16" i="1"/>
  <c r="CT14" i="1"/>
  <c r="CS14" i="1"/>
  <c r="CT12" i="1"/>
  <c r="CS12" i="1"/>
  <c r="CR12" i="1"/>
  <c r="AJ28" i="1"/>
  <c r="AJ27" i="1"/>
  <c r="AJ26" i="1"/>
  <c r="AJ25" i="1"/>
  <c r="AJ24" i="1"/>
  <c r="AJ23" i="1"/>
  <c r="AJ21" i="1"/>
  <c r="AL19" i="1"/>
  <c r="AK19" i="1"/>
  <c r="AJ18" i="1"/>
  <c r="AJ17" i="1"/>
  <c r="AL14" i="1"/>
  <c r="AK14" i="1"/>
  <c r="AL12" i="1"/>
  <c r="AK12" i="1"/>
  <c r="AJ12" i="1"/>
  <c r="CR22" i="1" l="1"/>
  <c r="AJ14" i="1"/>
  <c r="AJ22" i="1"/>
  <c r="CU22" i="1"/>
  <c r="CX22" i="1"/>
  <c r="DA22" i="1"/>
  <c r="CT30" i="1"/>
  <c r="AL30" i="1"/>
  <c r="CU14" i="1"/>
  <c r="AK30" i="1"/>
  <c r="AJ19" i="1"/>
  <c r="CR19" i="1"/>
  <c r="DC30" i="1"/>
  <c r="CR14" i="1"/>
  <c r="DA14" i="1"/>
  <c r="DB30" i="1"/>
  <c r="CY30" i="1"/>
  <c r="CX19" i="1"/>
  <c r="CZ30" i="1"/>
  <c r="CX14" i="1"/>
  <c r="CV30" i="1"/>
  <c r="CU19" i="1"/>
  <c r="CW30" i="1"/>
  <c r="CS30" i="1"/>
  <c r="DA30" i="1"/>
  <c r="AJ30" i="1" l="1"/>
  <c r="CR30" i="1"/>
  <c r="CU30" i="1"/>
  <c r="CX30" i="1"/>
  <c r="CO28" i="1" l="1"/>
  <c r="BB28" i="1"/>
  <c r="L28" i="1"/>
  <c r="F23" i="1"/>
  <c r="C28" i="1"/>
  <c r="C24" i="1"/>
  <c r="C23" i="1"/>
  <c r="CO24" i="1"/>
  <c r="CO25" i="1"/>
  <c r="CO26" i="1"/>
  <c r="CO27" i="1"/>
  <c r="CL24" i="1"/>
  <c r="CL25" i="1"/>
  <c r="CL26" i="1"/>
  <c r="CL27" i="1"/>
  <c r="CL28" i="1"/>
  <c r="CI24" i="1"/>
  <c r="CI25" i="1"/>
  <c r="CI26" i="1"/>
  <c r="CI27" i="1"/>
  <c r="CI28" i="1"/>
  <c r="CF24" i="1"/>
  <c r="CF25" i="1"/>
  <c r="CF26" i="1"/>
  <c r="CF27" i="1"/>
  <c r="CF28" i="1"/>
  <c r="CC24" i="1"/>
  <c r="CC25" i="1"/>
  <c r="CC26" i="1"/>
  <c r="CC27" i="1"/>
  <c r="CC28" i="1"/>
  <c r="BZ24" i="1"/>
  <c r="BZ25" i="1"/>
  <c r="BZ26" i="1"/>
  <c r="BZ27" i="1"/>
  <c r="BZ28" i="1"/>
  <c r="BW24" i="1"/>
  <c r="BW25" i="1"/>
  <c r="BW26" i="1"/>
  <c r="BW27" i="1"/>
  <c r="BW28" i="1"/>
  <c r="BT24" i="1"/>
  <c r="BT25" i="1"/>
  <c r="BT26" i="1"/>
  <c r="BT27" i="1"/>
  <c r="BT28" i="1"/>
  <c r="BQ24" i="1"/>
  <c r="BQ25" i="1"/>
  <c r="BQ26" i="1"/>
  <c r="BQ27" i="1"/>
  <c r="BQ28" i="1"/>
  <c r="BK24" i="1"/>
  <c r="BK25" i="1"/>
  <c r="BK26" i="1"/>
  <c r="BK27" i="1"/>
  <c r="BK28" i="1"/>
  <c r="BH24" i="1"/>
  <c r="BH25" i="1"/>
  <c r="BH26" i="1"/>
  <c r="BH27" i="1"/>
  <c r="BH28" i="1"/>
  <c r="BE24" i="1"/>
  <c r="BE25" i="1"/>
  <c r="BE26" i="1"/>
  <c r="BE27" i="1"/>
  <c r="BE28" i="1"/>
  <c r="BB24" i="1"/>
  <c r="BB25" i="1"/>
  <c r="BB26" i="1"/>
  <c r="BB27" i="1"/>
  <c r="AY24" i="1"/>
  <c r="AY25" i="1"/>
  <c r="AY26" i="1"/>
  <c r="AY27" i="1"/>
  <c r="AY28" i="1"/>
  <c r="AV24" i="1"/>
  <c r="AV25" i="1"/>
  <c r="AV26" i="1"/>
  <c r="AV27" i="1"/>
  <c r="AV28" i="1"/>
  <c r="AS24" i="1"/>
  <c r="AS25" i="1"/>
  <c r="AS26" i="1"/>
  <c r="AS27" i="1"/>
  <c r="AS28" i="1"/>
  <c r="AP24" i="1"/>
  <c r="AP25" i="1"/>
  <c r="AP26" i="1"/>
  <c r="AP27" i="1"/>
  <c r="AP28" i="1"/>
  <c r="AG24" i="1"/>
  <c r="AG25" i="1"/>
  <c r="AG26" i="1"/>
  <c r="AG27" i="1"/>
  <c r="AG28" i="1"/>
  <c r="AD24" i="1"/>
  <c r="AD25" i="1"/>
  <c r="AD26" i="1"/>
  <c r="AD27" i="1"/>
  <c r="AD28" i="1"/>
  <c r="X24" i="1"/>
  <c r="X25" i="1"/>
  <c r="X26" i="1"/>
  <c r="X27" i="1"/>
  <c r="X28" i="1"/>
  <c r="U24" i="1"/>
  <c r="U25" i="1"/>
  <c r="U26" i="1"/>
  <c r="U27" i="1"/>
  <c r="U28" i="1"/>
  <c r="R24" i="1"/>
  <c r="R25" i="1"/>
  <c r="R26" i="1"/>
  <c r="R27" i="1"/>
  <c r="R28" i="1"/>
  <c r="O24" i="1"/>
  <c r="O25" i="1"/>
  <c r="O26" i="1"/>
  <c r="O27" i="1"/>
  <c r="O28" i="1"/>
  <c r="L24" i="1"/>
  <c r="L25" i="1"/>
  <c r="L26" i="1"/>
  <c r="L27" i="1"/>
  <c r="I24" i="1"/>
  <c r="I25" i="1"/>
  <c r="I26" i="1"/>
  <c r="I27" i="1"/>
  <c r="F24" i="1"/>
  <c r="F25" i="1"/>
  <c r="CO23" i="1"/>
  <c r="CO22" i="1" s="1"/>
  <c r="CL23" i="1"/>
  <c r="CI23" i="1"/>
  <c r="CI22" i="1" s="1"/>
  <c r="CF23" i="1"/>
  <c r="CC23" i="1"/>
  <c r="CC22" i="1" s="1"/>
  <c r="BZ23" i="1"/>
  <c r="BW23" i="1"/>
  <c r="BW22" i="1" s="1"/>
  <c r="BT23" i="1"/>
  <c r="BQ23" i="1"/>
  <c r="BQ22" i="1" s="1"/>
  <c r="BK23" i="1"/>
  <c r="BH23" i="1"/>
  <c r="BH22" i="1" s="1"/>
  <c r="BE23" i="1"/>
  <c r="BB23" i="1"/>
  <c r="BB22" i="1" s="1"/>
  <c r="AY23" i="1"/>
  <c r="AV23" i="1"/>
  <c r="AV22" i="1" s="1"/>
  <c r="AS23" i="1"/>
  <c r="AP23" i="1"/>
  <c r="AP22" i="1" s="1"/>
  <c r="AG23" i="1"/>
  <c r="AD23" i="1"/>
  <c r="AD22" i="1" s="1"/>
  <c r="X23" i="1"/>
  <c r="U23" i="1"/>
  <c r="U22" i="1" s="1"/>
  <c r="R23" i="1"/>
  <c r="O23" i="1"/>
  <c r="O22" i="1" s="1"/>
  <c r="L23" i="1"/>
  <c r="I23" i="1"/>
  <c r="I22" i="1" s="1"/>
  <c r="E19" i="1"/>
  <c r="CP19" i="1"/>
  <c r="CQ19" i="1"/>
  <c r="CM19" i="1"/>
  <c r="CN19" i="1"/>
  <c r="CJ19" i="1"/>
  <c r="CK19" i="1"/>
  <c r="CG19" i="1"/>
  <c r="CH19" i="1"/>
  <c r="CD19" i="1"/>
  <c r="CE19" i="1"/>
  <c r="CA19" i="1"/>
  <c r="CB19" i="1"/>
  <c r="BX19" i="1"/>
  <c r="BY19" i="1"/>
  <c r="BU19" i="1"/>
  <c r="BV19" i="1"/>
  <c r="BR19" i="1"/>
  <c r="BS19" i="1"/>
  <c r="BL19" i="1"/>
  <c r="BM19" i="1"/>
  <c r="BI19" i="1"/>
  <c r="BJ19" i="1"/>
  <c r="BF19" i="1"/>
  <c r="BG19" i="1"/>
  <c r="BC19" i="1"/>
  <c r="BD19" i="1"/>
  <c r="AZ19" i="1"/>
  <c r="BA19" i="1"/>
  <c r="AW19" i="1"/>
  <c r="AX19" i="1"/>
  <c r="AT19" i="1"/>
  <c r="AU19" i="1"/>
  <c r="AQ19" i="1"/>
  <c r="AR19" i="1"/>
  <c r="AH19" i="1"/>
  <c r="AI19" i="1"/>
  <c r="AE19" i="1"/>
  <c r="AF19" i="1"/>
  <c r="Y19" i="1"/>
  <c r="Z19" i="1"/>
  <c r="V19" i="1"/>
  <c r="W19" i="1"/>
  <c r="S19" i="1"/>
  <c r="T19" i="1"/>
  <c r="P19" i="1"/>
  <c r="Q19" i="1"/>
  <c r="M19" i="1"/>
  <c r="N19" i="1"/>
  <c r="J19" i="1"/>
  <c r="K19" i="1"/>
  <c r="G19" i="1"/>
  <c r="G30" i="1" s="1"/>
  <c r="H19" i="1"/>
  <c r="CO21" i="1"/>
  <c r="CL21" i="1"/>
  <c r="CI21" i="1"/>
  <c r="CF21" i="1"/>
  <c r="CC21" i="1"/>
  <c r="BZ21" i="1"/>
  <c r="BW21" i="1"/>
  <c r="BW19" i="1" s="1"/>
  <c r="BT21" i="1"/>
  <c r="BT19" i="1" s="1"/>
  <c r="BQ21" i="1"/>
  <c r="BQ19" i="1" s="1"/>
  <c r="BK21" i="1"/>
  <c r="BK19" i="1" s="1"/>
  <c r="BH21" i="1"/>
  <c r="BE21" i="1"/>
  <c r="BE19" i="1" s="1"/>
  <c r="BB21" i="1"/>
  <c r="BB19" i="1" s="1"/>
  <c r="AY21" i="1"/>
  <c r="AY19" i="1" s="1"/>
  <c r="AV21" i="1"/>
  <c r="AV19" i="1" s="1"/>
  <c r="AS21" i="1"/>
  <c r="AS19" i="1" s="1"/>
  <c r="AP21" i="1"/>
  <c r="AP19" i="1" s="1"/>
  <c r="AG21" i="1"/>
  <c r="AG19" i="1" s="1"/>
  <c r="AD21" i="1"/>
  <c r="AD19" i="1" s="1"/>
  <c r="X21" i="1"/>
  <c r="X19" i="1" s="1"/>
  <c r="U21" i="1"/>
  <c r="U19" i="1" s="1"/>
  <c r="R21" i="1"/>
  <c r="R19" i="1" s="1"/>
  <c r="O21" i="1"/>
  <c r="O19" i="1" s="1"/>
  <c r="L21" i="1"/>
  <c r="L19" i="1" s="1"/>
  <c r="I21" i="1"/>
  <c r="I19" i="1" s="1"/>
  <c r="F21" i="1"/>
  <c r="F19" i="1" s="1"/>
  <c r="CO19" i="1"/>
  <c r="CL19" i="1"/>
  <c r="CI19" i="1"/>
  <c r="CF19" i="1"/>
  <c r="CC19" i="1"/>
  <c r="BZ19" i="1"/>
  <c r="BH19" i="1"/>
  <c r="C18" i="1"/>
  <c r="F18" i="1"/>
  <c r="CO18" i="1"/>
  <c r="CM14" i="1"/>
  <c r="CL18" i="1"/>
  <c r="CI18" i="1"/>
  <c r="CF18" i="1"/>
  <c r="CC18" i="1"/>
  <c r="BZ18" i="1"/>
  <c r="BW18" i="1"/>
  <c r="BT18" i="1"/>
  <c r="BQ18" i="1"/>
  <c r="BK18" i="1"/>
  <c r="BH18" i="1"/>
  <c r="BE18" i="1"/>
  <c r="BB18" i="1"/>
  <c r="AY18" i="1"/>
  <c r="AV18" i="1"/>
  <c r="AS18" i="1"/>
  <c r="AP18" i="1"/>
  <c r="AG18" i="1"/>
  <c r="AD18" i="1"/>
  <c r="X18" i="1"/>
  <c r="U18" i="1"/>
  <c r="R18" i="1"/>
  <c r="R17" i="1"/>
  <c r="O18" i="1"/>
  <c r="L18" i="1"/>
  <c r="I18" i="1"/>
  <c r="I17" i="1"/>
  <c r="F17" i="1"/>
  <c r="C16" i="1"/>
  <c r="CO16" i="1"/>
  <c r="CO17" i="1"/>
  <c r="CL16" i="1"/>
  <c r="CL17" i="1"/>
  <c r="CI16" i="1"/>
  <c r="CI17" i="1"/>
  <c r="CF16" i="1"/>
  <c r="CF17" i="1"/>
  <c r="CC16" i="1"/>
  <c r="CC17" i="1"/>
  <c r="BZ16" i="1"/>
  <c r="BZ17" i="1"/>
  <c r="BW16" i="1"/>
  <c r="BW17" i="1"/>
  <c r="BT16" i="1"/>
  <c r="BT17" i="1"/>
  <c r="BQ16" i="1"/>
  <c r="BQ17" i="1"/>
  <c r="BK16" i="1"/>
  <c r="BK17" i="1"/>
  <c r="BH16" i="1"/>
  <c r="BH17" i="1"/>
  <c r="BE16" i="1"/>
  <c r="BE17" i="1"/>
  <c r="BB16" i="1"/>
  <c r="BB17" i="1"/>
  <c r="AY16" i="1"/>
  <c r="AY17" i="1"/>
  <c r="AV16" i="1"/>
  <c r="AV17" i="1"/>
  <c r="AS16" i="1"/>
  <c r="AS17" i="1"/>
  <c r="AP16" i="1"/>
  <c r="AP17" i="1"/>
  <c r="AG16" i="1"/>
  <c r="AG17" i="1"/>
  <c r="AD16" i="1"/>
  <c r="AD17" i="1"/>
  <c r="X16" i="1"/>
  <c r="X17" i="1"/>
  <c r="U16" i="1"/>
  <c r="U17" i="1"/>
  <c r="R16" i="1"/>
  <c r="O16" i="1"/>
  <c r="O17" i="1"/>
  <c r="L16" i="1"/>
  <c r="L17" i="1"/>
  <c r="I16" i="1"/>
  <c r="F16" i="1"/>
  <c r="CP14" i="1"/>
  <c r="CQ14" i="1"/>
  <c r="CN14" i="1"/>
  <c r="CJ14" i="1"/>
  <c r="CK14" i="1"/>
  <c r="CG14" i="1"/>
  <c r="CH14" i="1"/>
  <c r="CD14" i="1"/>
  <c r="CE14" i="1"/>
  <c r="CA14" i="1"/>
  <c r="CB14" i="1"/>
  <c r="BX14" i="1"/>
  <c r="BY14" i="1"/>
  <c r="BU14" i="1"/>
  <c r="BV14" i="1"/>
  <c r="BR14" i="1"/>
  <c r="BS14" i="1"/>
  <c r="BL14" i="1"/>
  <c r="BM14" i="1"/>
  <c r="BI14" i="1"/>
  <c r="BJ14" i="1"/>
  <c r="BF14" i="1"/>
  <c r="BG14" i="1"/>
  <c r="BC14" i="1"/>
  <c r="BC30" i="1" s="1"/>
  <c r="BD14" i="1"/>
  <c r="BD30" i="1" s="1"/>
  <c r="AZ14" i="1"/>
  <c r="AZ30" i="1" s="1"/>
  <c r="BA14" i="1"/>
  <c r="BA30" i="1" s="1"/>
  <c r="AW14" i="1"/>
  <c r="AX14" i="1"/>
  <c r="AT14" i="1"/>
  <c r="AU14" i="1"/>
  <c r="AQ14" i="1"/>
  <c r="AQ30" i="1" s="1"/>
  <c r="AR14" i="1"/>
  <c r="AR30" i="1" s="1"/>
  <c r="AH14" i="1"/>
  <c r="AH30" i="1" s="1"/>
  <c r="AI14" i="1"/>
  <c r="AI30" i="1" s="1"/>
  <c r="AE14" i="1"/>
  <c r="AE30" i="1" s="1"/>
  <c r="AF14" i="1"/>
  <c r="AF30" i="1" s="1"/>
  <c r="Y14" i="1"/>
  <c r="Z14" i="1"/>
  <c r="V14" i="1"/>
  <c r="V30" i="1" s="1"/>
  <c r="W14" i="1"/>
  <c r="W30" i="1" s="1"/>
  <c r="S14" i="1"/>
  <c r="T14" i="1"/>
  <c r="P14" i="1"/>
  <c r="Q14" i="1"/>
  <c r="Q30" i="1" s="1"/>
  <c r="M14" i="1"/>
  <c r="N14" i="1"/>
  <c r="J14" i="1"/>
  <c r="J30" i="1" s="1"/>
  <c r="K14" i="1"/>
  <c r="K30" i="1" s="1"/>
  <c r="H14" i="1"/>
  <c r="L22" i="1" l="1"/>
  <c r="R22" i="1"/>
  <c r="X22" i="1"/>
  <c r="AG22" i="1"/>
  <c r="AS22" i="1"/>
  <c r="AY22" i="1"/>
  <c r="BE22" i="1"/>
  <c r="BK22" i="1"/>
  <c r="BT22" i="1"/>
  <c r="BZ22" i="1"/>
  <c r="CF22" i="1"/>
  <c r="CL22" i="1"/>
  <c r="AD14" i="1"/>
  <c r="BB14" i="1"/>
  <c r="BB30" i="1" s="1"/>
  <c r="BT14" i="1"/>
  <c r="BZ14" i="1"/>
  <c r="F22" i="1"/>
  <c r="H30" i="1"/>
  <c r="P30" i="1"/>
  <c r="BH14" i="1"/>
  <c r="AP14" i="1"/>
  <c r="AP30" i="1" s="1"/>
  <c r="AV14" i="1"/>
  <c r="F14" i="1"/>
  <c r="CO14" i="1"/>
  <c r="X14" i="1"/>
  <c r="AS14" i="1"/>
  <c r="CI14" i="1"/>
  <c r="D19" i="1"/>
  <c r="AD30" i="1"/>
  <c r="C20" i="1"/>
  <c r="CF14" i="1"/>
  <c r="BQ14" i="1"/>
  <c r="BE14" i="1"/>
  <c r="AY14" i="1"/>
  <c r="AG14" i="1"/>
  <c r="U14" i="1"/>
  <c r="R14" i="1"/>
  <c r="O14" i="1"/>
  <c r="O30" i="1" s="1"/>
  <c r="L14" i="1"/>
  <c r="I14" i="1"/>
  <c r="I30" i="1" s="1"/>
  <c r="C17" i="1"/>
  <c r="C14" i="1" s="1"/>
  <c r="CL14" i="1"/>
  <c r="CC14" i="1"/>
  <c r="BW14" i="1"/>
  <c r="BK14" i="1"/>
  <c r="CQ12" i="1"/>
  <c r="CQ30" i="1" s="1"/>
  <c r="CP12" i="1"/>
  <c r="CP30" i="1" s="1"/>
  <c r="CO12" i="1"/>
  <c r="CN12" i="1"/>
  <c r="CN30" i="1" s="1"/>
  <c r="CM12" i="1"/>
  <c r="CM30" i="1" s="1"/>
  <c r="CL12" i="1"/>
  <c r="CK12" i="1"/>
  <c r="CK30" i="1" s="1"/>
  <c r="CJ12" i="1"/>
  <c r="CJ30" i="1" s="1"/>
  <c r="CI12" i="1"/>
  <c r="CH12" i="1"/>
  <c r="CH30" i="1" s="1"/>
  <c r="CG12" i="1"/>
  <c r="CG30" i="1" s="1"/>
  <c r="CF12" i="1"/>
  <c r="CE12" i="1"/>
  <c r="CE30" i="1" s="1"/>
  <c r="CD12" i="1"/>
  <c r="CD30" i="1" s="1"/>
  <c r="CC12" i="1"/>
  <c r="CB12" i="1"/>
  <c r="CB30" i="1" s="1"/>
  <c r="CA12" i="1"/>
  <c r="CA30" i="1" s="1"/>
  <c r="BZ12" i="1"/>
  <c r="BT30" i="1"/>
  <c r="BU12" i="1"/>
  <c r="BU30" i="1" s="1"/>
  <c r="BV12" i="1"/>
  <c r="BV30" i="1" s="1"/>
  <c r="BY12" i="1"/>
  <c r="BY30" i="1" s="1"/>
  <c r="BX12" i="1"/>
  <c r="BX30" i="1" s="1"/>
  <c r="BW12" i="1"/>
  <c r="BW30" i="1" l="1"/>
  <c r="BZ30" i="1"/>
  <c r="AG30" i="1"/>
  <c r="CI30" i="1"/>
  <c r="CC30" i="1"/>
  <c r="CF30" i="1"/>
  <c r="CL30" i="1"/>
  <c r="AY30" i="1"/>
  <c r="U30" i="1"/>
  <c r="CO30" i="1"/>
  <c r="F30" i="1"/>
  <c r="C26" i="1"/>
  <c r="D14" i="1"/>
  <c r="C27" i="1" l="1"/>
  <c r="C25" i="1"/>
  <c r="C21" i="1"/>
  <c r="C19" i="1" s="1"/>
  <c r="E14" i="1"/>
  <c r="BS12" i="1"/>
  <c r="BS30" i="1" s="1"/>
  <c r="BR12" i="1"/>
  <c r="BR30" i="1" s="1"/>
  <c r="BQ12" i="1"/>
  <c r="BQ30" i="1" s="1"/>
  <c r="C22" i="1" l="1"/>
  <c r="C30" i="1" s="1"/>
  <c r="BM12" i="1"/>
  <c r="BM30" i="1" s="1"/>
  <c r="BL12" i="1"/>
  <c r="BL30" i="1" s="1"/>
  <c r="BK12" i="1"/>
  <c r="BK30" i="1" s="1"/>
  <c r="BJ12" i="1" l="1"/>
  <c r="BJ30" i="1" s="1"/>
  <c r="BI12" i="1"/>
  <c r="BI30" i="1" s="1"/>
  <c r="BH12" i="1"/>
  <c r="BH30" i="1" s="1"/>
  <c r="BG12" i="1" l="1"/>
  <c r="BG30" i="1" s="1"/>
  <c r="BF12" i="1"/>
  <c r="BF30" i="1" s="1"/>
  <c r="BE12" i="1"/>
  <c r="BE30" i="1" s="1"/>
  <c r="AX12" i="1" l="1"/>
  <c r="AX30" i="1" s="1"/>
  <c r="AW12" i="1"/>
  <c r="AW30" i="1" s="1"/>
  <c r="AV12" i="1"/>
  <c r="AV30" i="1" s="1"/>
  <c r="AU12" i="1" l="1"/>
  <c r="AU30" i="1" s="1"/>
  <c r="AT12" i="1"/>
  <c r="AT30" i="1" s="1"/>
  <c r="AS12" i="1"/>
  <c r="AS30" i="1" s="1"/>
  <c r="Z12" i="1" l="1"/>
  <c r="Z30" i="1" s="1"/>
  <c r="Y12" i="1"/>
  <c r="Y30" i="1" s="1"/>
  <c r="X12" i="1"/>
  <c r="X30" i="1" s="1"/>
  <c r="T12" i="1" l="1"/>
  <c r="T30" i="1" s="1"/>
  <c r="S12" i="1"/>
  <c r="S30" i="1" s="1"/>
  <c r="R12" i="1"/>
  <c r="R30" i="1" s="1"/>
  <c r="N12" i="1" l="1"/>
  <c r="N30" i="1" s="1"/>
  <c r="M12" i="1"/>
  <c r="M30" i="1" s="1"/>
  <c r="L12" i="1"/>
  <c r="L30" i="1" s="1"/>
  <c r="E12" i="1" l="1"/>
  <c r="E30" i="1" s="1"/>
  <c r="D12" i="1"/>
  <c r="D30" i="1" s="1"/>
</calcChain>
</file>

<file path=xl/sharedStrings.xml><?xml version="1.0" encoding="utf-8"?>
<sst xmlns="http://schemas.openxmlformats.org/spreadsheetml/2006/main" count="299" uniqueCount="88">
  <si>
    <t>Община Силистра</t>
  </si>
  <si>
    <t>Индикативен годишен разчет за сметките за средствата от ЕС - КСФ в лева за 2020г.</t>
  </si>
  <si>
    <t>§§</t>
  </si>
  <si>
    <t>ОБЩО</t>
  </si>
  <si>
    <t>от ЕС</t>
  </si>
  <si>
    <t>община</t>
  </si>
  <si>
    <t>І. ПРИХОДИ и ДАРЕНИЯ</t>
  </si>
  <si>
    <t>Помощи, дарения и други безвъзмездно получени суми  от чужбина</t>
  </si>
  <si>
    <t>46-10</t>
  </si>
  <si>
    <t>ІІ. ТРАНСФЕРИ</t>
  </si>
  <si>
    <t>Трансфери  между бюджети (нето)</t>
  </si>
  <si>
    <t>61-00</t>
  </si>
  <si>
    <t>Трансфери между бюджетни и извънбюджетни сметки/фондове (нето)</t>
  </si>
  <si>
    <t>62-00</t>
  </si>
  <si>
    <t>Трансфери между извънбюджетни сметки/фондове (нето)</t>
  </si>
  <si>
    <t>63-00</t>
  </si>
  <si>
    <t>Временни безлихвени заеми между бюджети и извънбюджетни сметки/фондове (нето)</t>
  </si>
  <si>
    <t>76-00</t>
  </si>
  <si>
    <t>ІІІ. ФИНАНСИРАНЕ</t>
  </si>
  <si>
    <t>Остатък от предходния период (9501до 9506)(+)</t>
  </si>
  <si>
    <t>Наличн.в края на периода (9507до 9512)(-)</t>
  </si>
  <si>
    <t>ІV. РАЗХОДИ</t>
  </si>
  <si>
    <t>01-00</t>
  </si>
  <si>
    <t>Други възнаграждения и плащания за персонала</t>
  </si>
  <si>
    <t>02-00</t>
  </si>
  <si>
    <t>Задължителни осигурителни вноски от работодатели</t>
  </si>
  <si>
    <t>05-00</t>
  </si>
  <si>
    <t>Издръжка</t>
  </si>
  <si>
    <t>10-00</t>
  </si>
  <si>
    <t>Стипендии</t>
  </si>
  <si>
    <t>40-00</t>
  </si>
  <si>
    <t>Придобиване на дълготрайни активи и основен ремонт</t>
  </si>
  <si>
    <t>51-54</t>
  </si>
  <si>
    <t>ОБЩ</t>
  </si>
  <si>
    <t>Проект"Патpонажна гpижа за възpастни хора и лица с увреждания гр. Силистра"</t>
  </si>
  <si>
    <t>Проект"Изгpаждане на социални жилища гр. Силистра"</t>
  </si>
  <si>
    <t>ОП"Региони в растеж 2014-2020"</t>
  </si>
  <si>
    <t>Проект"Социални услуги в общността за възрастни хора и хора с увреждания в гр. Силистра"</t>
  </si>
  <si>
    <t>Проект"Техническа  помощ за община Силистра"</t>
  </si>
  <si>
    <t>2020 г.</t>
  </si>
  <si>
    <t>Проект "Подкрепа за успех"</t>
  </si>
  <si>
    <t>ОП"Наука за образование и интелигентен растеж 2014-2020"</t>
  </si>
  <si>
    <t>Проект "Активно приобщаване в системата на предучилищното образование"</t>
  </si>
  <si>
    <t>Проект"Активно приобщаване в системата на предучилищното образование"</t>
  </si>
  <si>
    <t>Проект"Подкрепа за успех"</t>
  </si>
  <si>
    <t>Проект"Активно приобщаване в системата на предучилищното образование""</t>
  </si>
  <si>
    <t>Проект" Приеми ме"</t>
  </si>
  <si>
    <t>ОУ КИРИЛ И МЕТОДИЙ - КАЛИПЕТРОВО</t>
  </si>
  <si>
    <t>Проект Функциониране на областен информационен център- Силистра</t>
  </si>
  <si>
    <t>ОП "Региони в растеж 2014-2020"</t>
  </si>
  <si>
    <t>Проект "Подкрепа за деинституционализация на грижите за деца"</t>
  </si>
  <si>
    <t>ОП" осигуряване на топъл обяд"</t>
  </si>
  <si>
    <t>Проект" Топъл обяд"</t>
  </si>
  <si>
    <t>ДГ ДЕТЕЛИНА ИШИРКОВО</t>
  </si>
  <si>
    <t>ДГ ИГЛИКА</t>
  </si>
  <si>
    <t>СУ ВАПЦАРОВ СИЛИСТРА</t>
  </si>
  <si>
    <t>ДГ РОЗА</t>
  </si>
  <si>
    <t>ДГ ДОБРУДЖА</t>
  </si>
  <si>
    <t>ДГ ЯН БИБИЯН</t>
  </si>
  <si>
    <t>ДГ РАДОСТ ЙОРДАНОВО</t>
  </si>
  <si>
    <t>ОУ КИРИЛ И МЕТОДИЙ БРАДВАРИ</t>
  </si>
  <si>
    <t>ПЗГ Добруджа</t>
  </si>
  <si>
    <t>ДГ НАРЦИС</t>
  </si>
  <si>
    <t xml:space="preserve"> ДГ РАДОСТ СИЛИСТРА</t>
  </si>
  <si>
    <t>Предоставяне на качествено образование чрез модернизиране на ПЗГ „Добруджа“</t>
  </si>
  <si>
    <t>Основен ремонт и цялостно обновяване на основно училище „Св. Св. Кирил и Методий“ и детска ясла „Здравец“, гр. Силистра</t>
  </si>
  <si>
    <t>ОП "Развитие на човешките ресурси" 2014-2020"</t>
  </si>
  <si>
    <t>ЕГ "Пейо Яворов"</t>
  </si>
  <si>
    <t>ОУ "Св. Св. КИРИЛ И МЕТОДИЙ" СИЛИСТРА</t>
  </si>
  <si>
    <t>ОБУ "Св. КЛИМЕНТ ОХРИДСКИ" - ИШИРКОВО</t>
  </si>
  <si>
    <t>Спортно училище "Дръстър"</t>
  </si>
  <si>
    <t>ДГ "МИР" - АЙДЕМИР</t>
  </si>
  <si>
    <t>Проект                                   "Обучение и заетост-1"                   № ОЗ-ХУ-07-10-2744#6</t>
  </si>
  <si>
    <t>Проект                                 "Обучение и заетост"-2                  № ОЗ-ХУ-07-10-2345#8</t>
  </si>
  <si>
    <t>Общинска администрация Силистра</t>
  </si>
  <si>
    <t>Оперативна програма „Развитие на човешките ресурси” 2014-2020 г.</t>
  </si>
  <si>
    <t>Проект                               "Обучение и заетост"-3      № ОЗ-ХУ-07-10-1956#7</t>
  </si>
  <si>
    <t>Проект                                        "Обучение и заетост"-5                        № ОЗ-ХУ-07-10-551#5</t>
  </si>
  <si>
    <t>Проект                                        "Обучение и заетост"-4                       № ОЗ-ХУ-07-10-8#6</t>
  </si>
  <si>
    <t>Проект                                             "Нова възможност за младежка заетост"                              № МЗ-З-07-10-2031#10</t>
  </si>
  <si>
    <t>Проект                                          "Обучение и заетост за млади хора"                                              № ОЗМ-ХУ-07-10-501#6</t>
  </si>
  <si>
    <t>ОП"ДОБРО УПРАВЛЕНИЕ"</t>
  </si>
  <si>
    <t>Проект"Обновяване и внедряване на мерки за енергийна ефективност в сградата на Община Силистра на ул. "Симеон Велики" № 33"</t>
  </si>
  <si>
    <t>БС ОЗСПС</t>
  </si>
  <si>
    <t>Проект „Реконструкция и рехабилитация на  ул. Симеон Велики – гр. Силистра“</t>
  </si>
  <si>
    <t>Заплати и възнаграждения на персонала нает по трудови правоотношения</t>
  </si>
  <si>
    <t>Проект„Обновяване и внедряване на мерки за енергийна ефективност в многофамилни жилищни сгради“</t>
  </si>
  <si>
    <t>ПРИЛОЖЕНИЕ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</si>
</sst>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0"/>
      <name val="Arial"/>
      <family val="2"/>
      <charset val="204"/>
    </font>
    <font>
      <b/>
      <i/>
      <sz val="18"/>
      <name val="Calibri"/>
      <family val="2"/>
      <charset val="204"/>
    </font>
    <font>
      <b/>
      <i/>
      <sz val="20"/>
      <name val="Calibri"/>
      <family val="2"/>
      <charset val="204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3" fontId="3" fillId="0" borderId="8" xfId="0" applyNumberFormat="1" applyFont="1" applyFill="1" applyBorder="1"/>
    <xf numFmtId="3" fontId="5" fillId="0" borderId="8" xfId="0" applyNumberFormat="1" applyFont="1" applyFill="1" applyBorder="1"/>
    <xf numFmtId="0" fontId="7" fillId="0" borderId="0" xfId="0" applyFont="1" applyFill="1"/>
    <xf numFmtId="0" fontId="6" fillId="0" borderId="10" xfId="0" applyFont="1" applyFill="1" applyBorder="1"/>
    <xf numFmtId="0" fontId="6" fillId="0" borderId="10" xfId="0" applyFont="1" applyFill="1" applyBorder="1" applyAlignment="1">
      <alignment wrapText="1"/>
    </xf>
    <xf numFmtId="1" fontId="12" fillId="0" borderId="10" xfId="0" applyNumberFormat="1" applyFont="1" applyFill="1" applyBorder="1" applyAlignment="1" applyProtection="1">
      <alignment horizontal="justify" vertical="top"/>
      <protection hidden="1"/>
    </xf>
    <xf numFmtId="0" fontId="6" fillId="0" borderId="14" xfId="0" applyFont="1" applyFill="1" applyBorder="1"/>
    <xf numFmtId="0" fontId="9" fillId="0" borderId="0" xfId="0" applyFont="1" applyFill="1"/>
    <xf numFmtId="1" fontId="6" fillId="0" borderId="10" xfId="0" applyNumberFormat="1" applyFont="1" applyFill="1" applyBorder="1" applyAlignment="1" applyProtection="1">
      <alignment horizontal="justify" vertical="top"/>
    </xf>
    <xf numFmtId="1" fontId="12" fillId="0" borderId="10" xfId="0" applyNumberFormat="1" applyFont="1" applyFill="1" applyBorder="1" applyAlignment="1" applyProtection="1">
      <alignment horizontal="justify" vertical="top"/>
    </xf>
    <xf numFmtId="0" fontId="6" fillId="0" borderId="10" xfId="0" applyNumberFormat="1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3" fontId="5" fillId="2" borderId="8" xfId="0" applyNumberFormat="1" applyFont="1" applyFill="1" applyBorder="1"/>
    <xf numFmtId="3" fontId="5" fillId="2" borderId="9" xfId="0" applyNumberFormat="1" applyFont="1" applyFill="1" applyBorder="1"/>
    <xf numFmtId="3" fontId="5" fillId="0" borderId="9" xfId="0" applyNumberFormat="1" applyFont="1" applyFill="1" applyBorder="1"/>
    <xf numFmtId="0" fontId="7" fillId="0" borderId="0" xfId="0" applyFont="1" applyFill="1" applyAlignment="1">
      <alignment vertical="center" wrapText="1"/>
    </xf>
    <xf numFmtId="3" fontId="7" fillId="0" borderId="0" xfId="0" applyNumberFormat="1" applyFont="1" applyFill="1"/>
    <xf numFmtId="3" fontId="10" fillId="0" borderId="0" xfId="0" applyNumberFormat="1" applyFont="1" applyFill="1"/>
    <xf numFmtId="3" fontId="6" fillId="2" borderId="8" xfId="0" applyNumberFormat="1" applyFont="1" applyFill="1" applyBorder="1"/>
    <xf numFmtId="3" fontId="6" fillId="2" borderId="9" xfId="0" applyNumberFormat="1" applyFont="1" applyFill="1" applyBorder="1"/>
    <xf numFmtId="3" fontId="6" fillId="0" borderId="8" xfId="0" applyNumberFormat="1" applyFont="1" applyFill="1" applyBorder="1"/>
    <xf numFmtId="3" fontId="6" fillId="0" borderId="9" xfId="0" applyNumberFormat="1" applyFont="1" applyFill="1" applyBorder="1"/>
    <xf numFmtId="3" fontId="1" fillId="0" borderId="8" xfId="0" applyNumberFormat="1" applyFont="1" applyFill="1" applyBorder="1"/>
    <xf numFmtId="3" fontId="1" fillId="0" borderId="9" xfId="0" applyNumberFormat="1" applyFont="1" applyFill="1" applyBorder="1"/>
    <xf numFmtId="3" fontId="6" fillId="0" borderId="8" xfId="0" applyNumberFormat="1" applyFont="1" applyFill="1" applyBorder="1" applyAlignment="1">
      <alignment horizontal="center"/>
    </xf>
    <xf numFmtId="3" fontId="6" fillId="0" borderId="9" xfId="0" applyNumberFormat="1" applyFont="1" applyFill="1" applyBorder="1" applyAlignment="1">
      <alignment horizontal="center"/>
    </xf>
    <xf numFmtId="3" fontId="2" fillId="0" borderId="8" xfId="0" applyNumberFormat="1" applyFont="1" applyFill="1" applyBorder="1"/>
    <xf numFmtId="3" fontId="2" fillId="0" borderId="9" xfId="0" applyNumberFormat="1" applyFont="1" applyFill="1" applyBorder="1"/>
    <xf numFmtId="3" fontId="8" fillId="0" borderId="8" xfId="0" applyNumberFormat="1" applyFont="1" applyFill="1" applyBorder="1"/>
    <xf numFmtId="3" fontId="8" fillId="0" borderId="9" xfId="0" applyNumberFormat="1" applyFont="1" applyFill="1" applyBorder="1"/>
    <xf numFmtId="3" fontId="13" fillId="0" borderId="8" xfId="0" applyNumberFormat="1" applyFont="1" applyFill="1" applyBorder="1"/>
    <xf numFmtId="3" fontId="13" fillId="0" borderId="9" xfId="0" applyNumberFormat="1" applyFont="1" applyFill="1" applyBorder="1"/>
    <xf numFmtId="3" fontId="3" fillId="0" borderId="9" xfId="0" applyNumberFormat="1" applyFont="1" applyFill="1" applyBorder="1"/>
    <xf numFmtId="3" fontId="5" fillId="2" borderId="15" xfId="0" applyNumberFormat="1" applyFont="1" applyFill="1" applyBorder="1"/>
    <xf numFmtId="3" fontId="5" fillId="2" borderId="16" xfId="0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3" fillId="0" borderId="15" xfId="0" applyNumberFormat="1" applyFont="1" applyFill="1" applyBorder="1"/>
    <xf numFmtId="3" fontId="3" fillId="0" borderId="16" xfId="0" applyNumberFormat="1" applyFont="1" applyFill="1" applyBorder="1"/>
    <xf numFmtId="1" fontId="12" fillId="0" borderId="10" xfId="0" applyNumberFormat="1" applyFont="1" applyFill="1" applyBorder="1" applyAlignment="1" applyProtection="1">
      <alignment horizontal="left" vertical="top" wrapText="1"/>
      <protection hidden="1"/>
    </xf>
    <xf numFmtId="0" fontId="7" fillId="0" borderId="4" xfId="0" applyFont="1" applyFill="1" applyBorder="1"/>
    <xf numFmtId="0" fontId="5" fillId="0" borderId="4" xfId="0" applyFont="1" applyFill="1" applyBorder="1"/>
    <xf numFmtId="0" fontId="7" fillId="0" borderId="24" xfId="0" applyFont="1" applyFill="1" applyBorder="1"/>
    <xf numFmtId="3" fontId="6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25" xfId="0" applyNumberFormat="1" applyFont="1" applyFill="1" applyBorder="1"/>
    <xf numFmtId="3" fontId="6" fillId="2" borderId="10" xfId="0" applyNumberFormat="1" applyFont="1" applyFill="1" applyBorder="1"/>
    <xf numFmtId="3" fontId="5" fillId="2" borderId="10" xfId="0" applyNumberFormat="1" applyFont="1" applyFill="1" applyBorder="1"/>
    <xf numFmtId="3" fontId="5" fillId="2" borderId="14" xfId="0" applyNumberFormat="1" applyFont="1" applyFill="1" applyBorder="1"/>
    <xf numFmtId="0" fontId="14" fillId="0" borderId="0" xfId="0" applyFont="1" applyFill="1" applyBorder="1" applyAlignment="1">
      <alignment wrapText="1"/>
    </xf>
    <xf numFmtId="3" fontId="7" fillId="0" borderId="0" xfId="0" applyNumberFormat="1" applyFont="1" applyFill="1" applyBorder="1"/>
    <xf numFmtId="0" fontId="14" fillId="0" borderId="17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3" fontId="16" fillId="0" borderId="0" xfId="0" applyNumberFormat="1" applyFont="1" applyFill="1"/>
    <xf numFmtId="0" fontId="16" fillId="0" borderId="0" xfId="0" applyFont="1" applyFill="1"/>
    <xf numFmtId="3" fontId="7" fillId="0" borderId="17" xfId="0" applyNumberFormat="1" applyFont="1" applyFill="1" applyBorder="1" applyAlignment="1">
      <alignment horizontal="center"/>
    </xf>
    <xf numFmtId="3" fontId="7" fillId="0" borderId="18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wrapText="1"/>
    </xf>
    <xf numFmtId="3" fontId="6" fillId="0" borderId="5" xfId="0" applyNumberFormat="1" applyFont="1" applyFill="1" applyBorder="1" applyAlignment="1">
      <alignment horizontal="center" wrapText="1"/>
    </xf>
    <xf numFmtId="3" fontId="6" fillId="0" borderId="6" xfId="0" applyNumberFormat="1" applyFont="1" applyFill="1" applyBorder="1" applyAlignment="1">
      <alignment horizontal="center" wrapText="1"/>
    </xf>
    <xf numFmtId="3" fontId="6" fillId="0" borderId="11" xfId="0" applyNumberFormat="1" applyFont="1" applyFill="1" applyBorder="1" applyAlignment="1">
      <alignment horizontal="center" wrapText="1"/>
    </xf>
    <xf numFmtId="3" fontId="1" fillId="0" borderId="11" xfId="0" applyNumberFormat="1" applyFont="1" applyFill="1" applyBorder="1" applyAlignment="1">
      <alignment horizontal="center" wrapText="1"/>
    </xf>
    <xf numFmtId="3" fontId="1" fillId="0" borderId="5" xfId="0" applyNumberFormat="1" applyFont="1" applyFill="1" applyBorder="1" applyAlignment="1">
      <alignment horizontal="center" wrapText="1"/>
    </xf>
    <xf numFmtId="3" fontId="1" fillId="0" borderId="6" xfId="0" applyNumberFormat="1" applyFont="1" applyFill="1" applyBorder="1" applyAlignment="1">
      <alignment horizontal="center" wrapText="1"/>
    </xf>
    <xf numFmtId="3" fontId="0" fillId="0" borderId="5" xfId="0" applyNumberFormat="1" applyFill="1" applyBorder="1" applyAlignment="1">
      <alignment horizontal="center" wrapText="1"/>
    </xf>
    <xf numFmtId="3" fontId="0" fillId="0" borderId="6" xfId="0" applyNumberForma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top" wrapText="1"/>
    </xf>
    <xf numFmtId="3" fontId="6" fillId="0" borderId="5" xfId="0" applyNumberFormat="1" applyFont="1" applyFill="1" applyBorder="1" applyAlignment="1">
      <alignment horizontal="center" vertical="top" wrapText="1"/>
    </xf>
    <xf numFmtId="3" fontId="6" fillId="0" borderId="6" xfId="0" applyNumberFormat="1" applyFont="1" applyFill="1" applyBorder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1" fontId="12" fillId="0" borderId="11" xfId="0" applyNumberFormat="1" applyFont="1" applyFill="1" applyBorder="1" applyAlignment="1" applyProtection="1">
      <alignment horizontal="justify" vertical="top"/>
    </xf>
    <xf numFmtId="0" fontId="7" fillId="0" borderId="5" xfId="0" applyFont="1" applyFill="1" applyBorder="1" applyAlignment="1"/>
    <xf numFmtId="3" fontId="6" fillId="0" borderId="4" xfId="0" quotePrefix="1" applyNumberFormat="1" applyFont="1" applyFill="1" applyBorder="1" applyAlignment="1">
      <alignment horizontal="center" wrapText="1"/>
    </xf>
    <xf numFmtId="3" fontId="5" fillId="0" borderId="1" xfId="0" quotePrefix="1" applyNumberFormat="1" applyFont="1" applyFill="1" applyBorder="1" applyAlignment="1">
      <alignment horizontal="center" vertical="center" wrapText="1"/>
    </xf>
    <xf numFmtId="3" fontId="6" fillId="0" borderId="5" xfId="0" quotePrefix="1" applyNumberFormat="1" applyFont="1" applyFill="1" applyBorder="1" applyAlignment="1">
      <alignment horizontal="center" wrapText="1"/>
    </xf>
    <xf numFmtId="3" fontId="5" fillId="2" borderId="26" xfId="0" applyNumberFormat="1" applyFont="1" applyFill="1" applyBorder="1" applyAlignment="1">
      <alignment horizontal="center" vertical="center" wrapText="1"/>
    </xf>
    <xf numFmtId="3" fontId="5" fillId="2" borderId="20" xfId="0" applyNumberFormat="1" applyFont="1" applyFill="1" applyBorder="1" applyAlignment="1">
      <alignment horizontal="center" vertical="center" wrapText="1"/>
    </xf>
    <xf numFmtId="3" fontId="5" fillId="2" borderId="21" xfId="0" applyNumberFormat="1" applyFont="1" applyFill="1" applyBorder="1" applyAlignment="1">
      <alignment horizontal="center" vertical="center" wrapText="1"/>
    </xf>
    <xf numFmtId="3" fontId="5" fillId="2" borderId="27" xfId="0" applyNumberFormat="1" applyFont="1" applyFill="1" applyBorder="1" applyAlignment="1">
      <alignment horizontal="center" vertical="center" wrapText="1"/>
    </xf>
    <xf numFmtId="3" fontId="5" fillId="2" borderId="22" xfId="0" applyNumberFormat="1" applyFont="1" applyFill="1" applyBorder="1" applyAlignment="1">
      <alignment horizontal="center" vertical="center" wrapText="1"/>
    </xf>
    <xf numFmtId="3" fontId="5" fillId="2" borderId="23" xfId="0" applyNumberFormat="1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17" xfId="0" applyFont="1" applyFill="1" applyBorder="1" applyAlignment="1">
      <alignment horizontal="center" wrapText="1"/>
    </xf>
    <xf numFmtId="3" fontId="4" fillId="0" borderId="17" xfId="0" applyNumberFormat="1" applyFon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3" fontId="5" fillId="0" borderId="33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3" fontId="5" fillId="0" borderId="34" xfId="0" applyNumberFormat="1" applyFont="1" applyFill="1" applyBorder="1" applyAlignment="1">
      <alignment horizontal="center"/>
    </xf>
    <xf numFmtId="3" fontId="7" fillId="0" borderId="34" xfId="0" applyNumberFormat="1" applyFont="1" applyFill="1" applyBorder="1" applyAlignment="1">
      <alignment horizontal="center"/>
    </xf>
    <xf numFmtId="0" fontId="7" fillId="0" borderId="35" xfId="0" applyFont="1" applyFill="1" applyBorder="1"/>
    <xf numFmtId="0" fontId="7" fillId="0" borderId="17" xfId="0" applyFont="1" applyFill="1" applyBorder="1"/>
    <xf numFmtId="3" fontId="7" fillId="0" borderId="17" xfId="0" applyNumberFormat="1" applyFont="1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0"/>
  <sheetViews>
    <sheetView tabSelected="1" view="pageBreakPreview" topLeftCell="A4" zoomScale="60" zoomScaleNormal="70" workbookViewId="0">
      <selection activeCell="A8" sqref="A8:DO30"/>
    </sheetView>
  </sheetViews>
  <sheetFormatPr defaultRowHeight="15.75" x14ac:dyDescent="0.25"/>
  <cols>
    <col min="1" max="1" width="53.5703125" style="3" customWidth="1"/>
    <col min="2" max="2" width="6.85546875" style="3" bestFit="1" customWidth="1"/>
    <col min="3" max="3" width="13.85546875" style="17" customWidth="1"/>
    <col min="4" max="4" width="15" style="17" customWidth="1"/>
    <col min="5" max="5" width="14.85546875" style="17" customWidth="1"/>
    <col min="6" max="6" width="12.7109375" style="17" customWidth="1"/>
    <col min="7" max="7" width="12.85546875" style="17" bestFit="1" customWidth="1"/>
    <col min="8" max="8" width="13.5703125" style="17" customWidth="1"/>
    <col min="9" max="9" width="14" style="17" customWidth="1"/>
    <col min="10" max="10" width="12.7109375" style="17" bestFit="1" customWidth="1"/>
    <col min="11" max="11" width="11.85546875" style="17" customWidth="1"/>
    <col min="12" max="12" width="14.5703125" style="17" customWidth="1"/>
    <col min="13" max="13" width="17.28515625" style="17" customWidth="1"/>
    <col min="14" max="14" width="12.140625" style="17" customWidth="1"/>
    <col min="15" max="15" width="13.42578125" style="17" customWidth="1"/>
    <col min="16" max="16" width="11.140625" style="17" customWidth="1"/>
    <col min="17" max="17" width="13.42578125" style="17" customWidth="1"/>
    <col min="18" max="18" width="12.28515625" style="17" customWidth="1"/>
    <col min="19" max="19" width="12.5703125" style="17" customWidth="1"/>
    <col min="20" max="20" width="14.140625" style="17" customWidth="1"/>
    <col min="21" max="21" width="10.28515625" style="17" bestFit="1" customWidth="1"/>
    <col min="22" max="22" width="11.28515625" style="17" customWidth="1"/>
    <col min="23" max="23" width="9.28515625" style="17" bestFit="1" customWidth="1"/>
    <col min="24" max="25" width="11.5703125" style="17" bestFit="1" customWidth="1"/>
    <col min="26" max="26" width="9.28515625" style="17" bestFit="1" customWidth="1"/>
    <col min="27" max="31" width="11.5703125" style="17" bestFit="1" customWidth="1"/>
    <col min="32" max="32" width="9.28515625" style="17" bestFit="1" customWidth="1"/>
    <col min="33" max="34" width="11.5703125" style="17" bestFit="1" customWidth="1"/>
    <col min="35" max="35" width="9.28515625" style="17" bestFit="1" customWidth="1"/>
    <col min="36" max="37" width="10.28515625" style="17" bestFit="1" customWidth="1"/>
    <col min="38" max="38" width="9.28515625" style="17" bestFit="1" customWidth="1"/>
    <col min="39" max="43" width="11.5703125" style="17" bestFit="1" customWidth="1"/>
    <col min="44" max="44" width="9.28515625" style="17" bestFit="1" customWidth="1"/>
    <col min="45" max="46" width="11.5703125" style="17" bestFit="1" customWidth="1"/>
    <col min="47" max="47" width="9.28515625" style="17" bestFit="1" customWidth="1"/>
    <col min="48" max="49" width="11.5703125" style="17" bestFit="1" customWidth="1"/>
    <col min="50" max="50" width="9.28515625" style="17" bestFit="1" customWidth="1"/>
    <col min="51" max="52" width="11.5703125" style="17" bestFit="1" customWidth="1"/>
    <col min="53" max="53" width="9.28515625" style="17" bestFit="1" customWidth="1"/>
    <col min="54" max="55" width="11.5703125" style="17" bestFit="1" customWidth="1"/>
    <col min="56" max="56" width="9.28515625" style="17" bestFit="1" customWidth="1"/>
    <col min="57" max="58" width="11.5703125" style="17" bestFit="1" customWidth="1"/>
    <col min="59" max="59" width="9.28515625" style="17" bestFit="1" customWidth="1"/>
    <col min="60" max="61" width="11.5703125" style="17" bestFit="1" customWidth="1"/>
    <col min="62" max="62" width="9.28515625" style="17" bestFit="1" customWidth="1"/>
    <col min="63" max="64" width="11.5703125" style="17" bestFit="1" customWidth="1"/>
    <col min="65" max="65" width="9.28515625" style="17" bestFit="1" customWidth="1"/>
    <col min="66" max="68" width="9.28515625" style="17" customWidth="1"/>
    <col min="69" max="70" width="10.28515625" style="17" bestFit="1" customWidth="1"/>
    <col min="71" max="71" width="9.28515625" style="17" bestFit="1" customWidth="1"/>
    <col min="72" max="73" width="12.7109375" style="17" bestFit="1" customWidth="1"/>
    <col min="74" max="74" width="9.28515625" style="17" bestFit="1" customWidth="1"/>
    <col min="75" max="76" width="11.42578125" style="17" bestFit="1" customWidth="1"/>
    <col min="77" max="77" width="9.28515625" style="17" bestFit="1" customWidth="1"/>
    <col min="78" max="79" width="10.140625" style="17" bestFit="1" customWidth="1"/>
    <col min="80" max="80" width="9.28515625" style="17" bestFit="1" customWidth="1"/>
    <col min="81" max="82" width="12.7109375" style="17" bestFit="1" customWidth="1"/>
    <col min="83" max="83" width="9.28515625" style="17" bestFit="1" customWidth="1"/>
    <col min="84" max="85" width="12.7109375" style="17" bestFit="1" customWidth="1"/>
    <col min="86" max="86" width="9.28515625" style="17" bestFit="1" customWidth="1"/>
    <col min="87" max="88" width="10.140625" style="17" bestFit="1" customWidth="1"/>
    <col min="89" max="89" width="9.28515625" style="17" bestFit="1" customWidth="1"/>
    <col min="90" max="91" width="12.7109375" style="17" bestFit="1" customWidth="1"/>
    <col min="92" max="92" width="11.42578125" style="17" bestFit="1" customWidth="1"/>
    <col min="93" max="94" width="12.7109375" style="17" bestFit="1" customWidth="1"/>
    <col min="95" max="95" width="9.28515625" style="17" bestFit="1" customWidth="1"/>
    <col min="96" max="96" width="12.42578125" style="17" customWidth="1"/>
    <col min="97" max="97" width="12.7109375" style="17" bestFit="1" customWidth="1"/>
    <col min="98" max="98" width="9.140625" style="17"/>
    <col min="99" max="101" width="15" style="17" customWidth="1"/>
    <col min="102" max="102" width="12" style="17" customWidth="1"/>
    <col min="103" max="103" width="13.28515625" style="17" customWidth="1"/>
    <col min="104" max="104" width="13.5703125" style="17" customWidth="1"/>
    <col min="105" max="105" width="12.85546875" style="17" customWidth="1"/>
    <col min="106" max="106" width="11.42578125" style="17" bestFit="1" customWidth="1"/>
    <col min="107" max="107" width="13.5703125" style="17" bestFit="1" customWidth="1"/>
    <col min="108" max="110" width="12.85546875" style="17" customWidth="1"/>
    <col min="111" max="112" width="10.7109375" style="17" bestFit="1" customWidth="1"/>
    <col min="113" max="113" width="9.7109375" style="17" bestFit="1" customWidth="1"/>
    <col min="114" max="116" width="12.140625" style="17" customWidth="1"/>
    <col min="117" max="118" width="10.7109375" style="17" bestFit="1" customWidth="1"/>
    <col min="119" max="119" width="11.7109375" style="17" customWidth="1"/>
    <col min="120" max="16384" width="9.140625" style="3"/>
  </cols>
  <sheetData>
    <row r="1" spans="1:119" hidden="1" x14ac:dyDescent="0.25">
      <c r="A1" s="8"/>
      <c r="D1" s="18"/>
    </row>
    <row r="2" spans="1:119" hidden="1" x14ac:dyDescent="0.25"/>
    <row r="3" spans="1:119" hidden="1" x14ac:dyDescent="0.25">
      <c r="A3" s="82"/>
      <c r="B3" s="82"/>
      <c r="C3" s="82"/>
      <c r="D3" s="82"/>
      <c r="E3" s="82"/>
    </row>
    <row r="4" spans="1:119" s="55" customFormat="1" ht="27" customHeight="1" x14ac:dyDescent="0.4">
      <c r="A4" s="53" t="s">
        <v>0</v>
      </c>
      <c r="B4" s="53"/>
      <c r="C4" s="100" t="s">
        <v>87</v>
      </c>
      <c r="D4" s="100"/>
      <c r="E4" s="100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</row>
    <row r="5" spans="1:119" ht="27" customHeight="1" x14ac:dyDescent="0.35">
      <c r="A5" s="101" t="s">
        <v>1</v>
      </c>
      <c r="B5" s="101"/>
      <c r="C5" s="50"/>
      <c r="D5" s="50"/>
      <c r="E5" s="50"/>
    </row>
    <row r="6" spans="1:119" ht="27" customHeight="1" x14ac:dyDescent="0.35">
      <c r="A6" s="101"/>
      <c r="B6" s="101"/>
      <c r="C6" s="50"/>
      <c r="D6" s="50"/>
      <c r="E6" s="50"/>
      <c r="BT6" s="51"/>
      <c r="BU6" s="51"/>
      <c r="BV6" s="51"/>
    </row>
    <row r="7" spans="1:119" ht="27" customHeight="1" thickBot="1" x14ac:dyDescent="0.4">
      <c r="A7" s="102"/>
      <c r="B7" s="102"/>
      <c r="C7" s="52"/>
      <c r="D7" s="52"/>
      <c r="E7" s="52"/>
      <c r="F7" s="56">
        <v>2020</v>
      </c>
      <c r="G7" s="56"/>
      <c r="H7" s="56"/>
      <c r="I7" s="56">
        <v>2020</v>
      </c>
      <c r="J7" s="56"/>
      <c r="K7" s="56"/>
      <c r="L7" s="56">
        <v>2020</v>
      </c>
      <c r="M7" s="56"/>
      <c r="N7" s="56"/>
      <c r="O7" s="103">
        <v>2020</v>
      </c>
      <c r="P7" s="103"/>
      <c r="Q7" s="103"/>
      <c r="R7" s="56" t="s">
        <v>39</v>
      </c>
      <c r="S7" s="56"/>
      <c r="T7" s="56"/>
      <c r="U7" s="56" t="s">
        <v>39</v>
      </c>
      <c r="V7" s="56"/>
      <c r="W7" s="56"/>
      <c r="X7" s="56" t="s">
        <v>39</v>
      </c>
      <c r="Y7" s="56"/>
      <c r="Z7" s="56"/>
      <c r="AA7" s="104" t="s">
        <v>39</v>
      </c>
      <c r="AB7" s="104"/>
      <c r="AC7" s="104"/>
      <c r="AD7" s="56" t="s">
        <v>39</v>
      </c>
      <c r="AE7" s="56"/>
      <c r="AF7" s="56"/>
      <c r="AG7" s="56" t="s">
        <v>39</v>
      </c>
      <c r="AH7" s="56"/>
      <c r="AI7" s="56"/>
      <c r="AJ7" s="56" t="s">
        <v>39</v>
      </c>
      <c r="AK7" s="56"/>
      <c r="AL7" s="56"/>
      <c r="AM7" s="104" t="s">
        <v>39</v>
      </c>
      <c r="AN7" s="104"/>
      <c r="AO7" s="104"/>
      <c r="AP7" s="56" t="s">
        <v>39</v>
      </c>
      <c r="AQ7" s="56"/>
      <c r="AR7" s="56"/>
      <c r="AS7" s="56" t="s">
        <v>39</v>
      </c>
      <c r="AT7" s="56"/>
      <c r="AU7" s="56"/>
      <c r="AV7" s="56" t="s">
        <v>39</v>
      </c>
      <c r="AW7" s="56"/>
      <c r="AX7" s="56"/>
      <c r="AY7" s="56" t="s">
        <v>39</v>
      </c>
      <c r="AZ7" s="56"/>
      <c r="BA7" s="56"/>
      <c r="BB7" s="56" t="s">
        <v>39</v>
      </c>
      <c r="BC7" s="56"/>
      <c r="BD7" s="56"/>
      <c r="BE7" s="56" t="s">
        <v>39</v>
      </c>
      <c r="BF7" s="56"/>
      <c r="BG7" s="56"/>
      <c r="BH7" s="56" t="s">
        <v>39</v>
      </c>
      <c r="BI7" s="56"/>
      <c r="BJ7" s="56"/>
      <c r="BK7" s="56" t="s">
        <v>39</v>
      </c>
      <c r="BL7" s="56"/>
      <c r="BM7" s="56"/>
      <c r="BN7" s="56" t="s">
        <v>39</v>
      </c>
      <c r="BO7" s="56"/>
      <c r="BP7" s="56"/>
      <c r="BQ7" s="56" t="s">
        <v>39</v>
      </c>
      <c r="BR7" s="56"/>
      <c r="BS7" s="57"/>
      <c r="BT7" s="105" t="s">
        <v>39</v>
      </c>
      <c r="BU7" s="106"/>
      <c r="BV7" s="107"/>
      <c r="BW7" s="56" t="s">
        <v>39</v>
      </c>
      <c r="BX7" s="56"/>
      <c r="BY7" s="57"/>
      <c r="BZ7" s="56" t="s">
        <v>39</v>
      </c>
      <c r="CA7" s="56"/>
      <c r="CB7" s="57"/>
      <c r="CC7" s="56" t="s">
        <v>39</v>
      </c>
      <c r="CD7" s="56"/>
      <c r="CE7" s="57"/>
      <c r="CF7" s="56" t="s">
        <v>39</v>
      </c>
      <c r="CG7" s="56"/>
      <c r="CH7" s="57"/>
      <c r="CI7" s="56" t="s">
        <v>39</v>
      </c>
      <c r="CJ7" s="56"/>
      <c r="CK7" s="57"/>
      <c r="CL7" s="56" t="s">
        <v>39</v>
      </c>
      <c r="CM7" s="56"/>
      <c r="CN7" s="57"/>
      <c r="CO7" s="56" t="s">
        <v>39</v>
      </c>
      <c r="CP7" s="56"/>
      <c r="CQ7" s="57"/>
      <c r="CR7" s="56" t="s">
        <v>39</v>
      </c>
      <c r="CS7" s="56"/>
      <c r="CT7" s="57"/>
      <c r="CU7" s="56" t="s">
        <v>39</v>
      </c>
      <c r="CV7" s="56"/>
      <c r="CW7" s="57"/>
      <c r="CX7" s="56" t="s">
        <v>39</v>
      </c>
      <c r="CY7" s="56"/>
      <c r="CZ7" s="57"/>
      <c r="DA7" s="56" t="s">
        <v>39</v>
      </c>
      <c r="DB7" s="56"/>
      <c r="DC7" s="57"/>
      <c r="DD7" s="56" t="s">
        <v>39</v>
      </c>
      <c r="DE7" s="56"/>
      <c r="DF7" s="57"/>
      <c r="DG7" s="56" t="s">
        <v>39</v>
      </c>
      <c r="DH7" s="56"/>
      <c r="DI7" s="57"/>
      <c r="DJ7" s="56" t="s">
        <v>39</v>
      </c>
      <c r="DK7" s="56"/>
      <c r="DL7" s="57"/>
      <c r="DM7" s="56" t="s">
        <v>39</v>
      </c>
      <c r="DN7" s="56"/>
      <c r="DO7" s="57"/>
    </row>
    <row r="8" spans="1:119" s="16" customFormat="1" ht="41.25" customHeight="1" thickBot="1" x14ac:dyDescent="0.3">
      <c r="A8" s="94"/>
      <c r="B8" s="97" t="s">
        <v>2</v>
      </c>
      <c r="C8" s="88" t="s">
        <v>0</v>
      </c>
      <c r="D8" s="89"/>
      <c r="E8" s="90"/>
      <c r="F8" s="59" t="s">
        <v>74</v>
      </c>
      <c r="G8" s="59"/>
      <c r="H8" s="60"/>
      <c r="I8" s="86" t="s">
        <v>74</v>
      </c>
      <c r="J8" s="59"/>
      <c r="K8" s="60"/>
      <c r="L8" s="58" t="s">
        <v>74</v>
      </c>
      <c r="M8" s="59"/>
      <c r="N8" s="60"/>
      <c r="O8" s="58" t="s">
        <v>74</v>
      </c>
      <c r="P8" s="59"/>
      <c r="Q8" s="60"/>
      <c r="R8" s="58" t="s">
        <v>60</v>
      </c>
      <c r="S8" s="59"/>
      <c r="T8" s="60"/>
      <c r="U8" s="58" t="s">
        <v>53</v>
      </c>
      <c r="V8" s="59"/>
      <c r="W8" s="60"/>
      <c r="X8" s="58" t="s">
        <v>67</v>
      </c>
      <c r="Y8" s="59"/>
      <c r="Z8" s="60"/>
      <c r="AA8" s="79" t="s">
        <v>59</v>
      </c>
      <c r="AB8" s="80"/>
      <c r="AC8" s="81"/>
      <c r="AD8" s="58" t="s">
        <v>58</v>
      </c>
      <c r="AE8" s="59"/>
      <c r="AF8" s="60"/>
      <c r="AG8" s="58" t="s">
        <v>57</v>
      </c>
      <c r="AH8" s="59"/>
      <c r="AI8" s="60"/>
      <c r="AJ8" s="58" t="s">
        <v>47</v>
      </c>
      <c r="AK8" s="59"/>
      <c r="AL8" s="60"/>
      <c r="AM8" s="79" t="s">
        <v>63</v>
      </c>
      <c r="AN8" s="80"/>
      <c r="AO8" s="81"/>
      <c r="AP8" s="58" t="s">
        <v>56</v>
      </c>
      <c r="AQ8" s="59"/>
      <c r="AR8" s="60"/>
      <c r="AS8" s="58" t="s">
        <v>55</v>
      </c>
      <c r="AT8" s="59"/>
      <c r="AU8" s="60"/>
      <c r="AV8" s="58" t="s">
        <v>54</v>
      </c>
      <c r="AW8" s="59"/>
      <c r="AX8" s="60"/>
      <c r="AY8" s="58" t="s">
        <v>68</v>
      </c>
      <c r="AZ8" s="59"/>
      <c r="BA8" s="60"/>
      <c r="BB8" s="58" t="s">
        <v>69</v>
      </c>
      <c r="BC8" s="59"/>
      <c r="BD8" s="60"/>
      <c r="BE8" s="58" t="s">
        <v>70</v>
      </c>
      <c r="BF8" s="59"/>
      <c r="BG8" s="60"/>
      <c r="BH8" s="58" t="s">
        <v>71</v>
      </c>
      <c r="BI8" s="59"/>
      <c r="BJ8" s="60"/>
      <c r="BK8" s="58" t="s">
        <v>62</v>
      </c>
      <c r="BL8" s="59"/>
      <c r="BM8" s="60"/>
      <c r="BN8" s="58" t="s">
        <v>56</v>
      </c>
      <c r="BO8" s="59"/>
      <c r="BP8" s="60"/>
      <c r="BQ8" s="58" t="s">
        <v>61</v>
      </c>
      <c r="BR8" s="59"/>
      <c r="BS8" s="60"/>
      <c r="BT8" s="58" t="s">
        <v>74</v>
      </c>
      <c r="BU8" s="59"/>
      <c r="BV8" s="60"/>
      <c r="BW8" s="58" t="s">
        <v>74</v>
      </c>
      <c r="BX8" s="59"/>
      <c r="BY8" s="60"/>
      <c r="BZ8" s="58" t="s">
        <v>74</v>
      </c>
      <c r="CA8" s="59"/>
      <c r="CB8" s="60"/>
      <c r="CC8" s="58" t="s">
        <v>74</v>
      </c>
      <c r="CD8" s="59"/>
      <c r="CE8" s="60"/>
      <c r="CF8" s="58" t="s">
        <v>74</v>
      </c>
      <c r="CG8" s="59"/>
      <c r="CH8" s="60"/>
      <c r="CI8" s="58" t="s">
        <v>74</v>
      </c>
      <c r="CJ8" s="59"/>
      <c r="CK8" s="60"/>
      <c r="CL8" s="58" t="s">
        <v>74</v>
      </c>
      <c r="CM8" s="59"/>
      <c r="CN8" s="60"/>
      <c r="CO8" s="58" t="s">
        <v>74</v>
      </c>
      <c r="CP8" s="59"/>
      <c r="CQ8" s="60"/>
      <c r="CR8" s="58" t="s">
        <v>74</v>
      </c>
      <c r="CS8" s="59"/>
      <c r="CT8" s="60"/>
      <c r="CU8" s="58" t="s">
        <v>74</v>
      </c>
      <c r="CV8" s="59"/>
      <c r="CW8" s="60"/>
      <c r="CX8" s="58" t="s">
        <v>74</v>
      </c>
      <c r="CY8" s="59"/>
      <c r="CZ8" s="60"/>
      <c r="DA8" s="58" t="s">
        <v>83</v>
      </c>
      <c r="DB8" s="59"/>
      <c r="DC8" s="60"/>
      <c r="DD8" s="58" t="s">
        <v>74</v>
      </c>
      <c r="DE8" s="59"/>
      <c r="DF8" s="60"/>
      <c r="DG8" s="58" t="s">
        <v>74</v>
      </c>
      <c r="DH8" s="59"/>
      <c r="DI8" s="60"/>
      <c r="DJ8" s="58" t="s">
        <v>74</v>
      </c>
      <c r="DK8" s="59"/>
      <c r="DL8" s="60"/>
      <c r="DM8" s="58" t="s">
        <v>74</v>
      </c>
      <c r="DN8" s="59"/>
      <c r="DO8" s="60"/>
    </row>
    <row r="9" spans="1:119" ht="66.75" customHeight="1" x14ac:dyDescent="0.25">
      <c r="A9" s="95"/>
      <c r="B9" s="98"/>
      <c r="C9" s="91"/>
      <c r="D9" s="92"/>
      <c r="E9" s="93"/>
      <c r="F9" s="87" t="s">
        <v>66</v>
      </c>
      <c r="G9" s="62"/>
      <c r="H9" s="63"/>
      <c r="I9" s="85" t="s">
        <v>36</v>
      </c>
      <c r="J9" s="62"/>
      <c r="K9" s="63"/>
      <c r="L9" s="61" t="s">
        <v>36</v>
      </c>
      <c r="M9" s="62"/>
      <c r="N9" s="63"/>
      <c r="O9" s="85" t="s">
        <v>36</v>
      </c>
      <c r="P9" s="62"/>
      <c r="Q9" s="63"/>
      <c r="R9" s="61" t="s">
        <v>41</v>
      </c>
      <c r="S9" s="62"/>
      <c r="T9" s="63"/>
      <c r="U9" s="61" t="s">
        <v>41</v>
      </c>
      <c r="V9" s="62"/>
      <c r="W9" s="63"/>
      <c r="X9" s="61" t="s">
        <v>41</v>
      </c>
      <c r="Y9" s="62"/>
      <c r="Z9" s="63"/>
      <c r="AA9" s="61" t="s">
        <v>41</v>
      </c>
      <c r="AB9" s="62"/>
      <c r="AC9" s="63"/>
      <c r="AD9" s="61" t="s">
        <v>41</v>
      </c>
      <c r="AE9" s="62"/>
      <c r="AF9" s="63"/>
      <c r="AG9" s="61" t="s">
        <v>41</v>
      </c>
      <c r="AH9" s="62"/>
      <c r="AI9" s="63"/>
      <c r="AJ9" s="61" t="s">
        <v>41</v>
      </c>
      <c r="AK9" s="62"/>
      <c r="AL9" s="63"/>
      <c r="AM9" s="61" t="s">
        <v>41</v>
      </c>
      <c r="AN9" s="62"/>
      <c r="AO9" s="63"/>
      <c r="AP9" s="61" t="s">
        <v>41</v>
      </c>
      <c r="AQ9" s="62"/>
      <c r="AR9" s="63"/>
      <c r="AS9" s="61" t="s">
        <v>41</v>
      </c>
      <c r="AT9" s="62"/>
      <c r="AU9" s="63"/>
      <c r="AV9" s="61" t="s">
        <v>41</v>
      </c>
      <c r="AW9" s="62"/>
      <c r="AX9" s="63"/>
      <c r="AY9" s="61" t="s">
        <v>41</v>
      </c>
      <c r="AZ9" s="62"/>
      <c r="BA9" s="63"/>
      <c r="BB9" s="61" t="s">
        <v>41</v>
      </c>
      <c r="BC9" s="62"/>
      <c r="BD9" s="63"/>
      <c r="BE9" s="61" t="s">
        <v>41</v>
      </c>
      <c r="BF9" s="62"/>
      <c r="BG9" s="63"/>
      <c r="BH9" s="61" t="s">
        <v>41</v>
      </c>
      <c r="BI9" s="62"/>
      <c r="BJ9" s="63"/>
      <c r="BK9" s="61" t="s">
        <v>41</v>
      </c>
      <c r="BL9" s="62"/>
      <c r="BM9" s="63"/>
      <c r="BN9" s="61" t="s">
        <v>41</v>
      </c>
      <c r="BO9" s="62"/>
      <c r="BP9" s="63"/>
      <c r="BQ9" s="61" t="s">
        <v>41</v>
      </c>
      <c r="BR9" s="62"/>
      <c r="BS9" s="63"/>
      <c r="BT9" s="64" t="s">
        <v>75</v>
      </c>
      <c r="BU9" s="68"/>
      <c r="BV9" s="69"/>
      <c r="BW9" s="64" t="s">
        <v>75</v>
      </c>
      <c r="BX9" s="68"/>
      <c r="BY9" s="69"/>
      <c r="BZ9" s="64" t="s">
        <v>75</v>
      </c>
      <c r="CA9" s="68"/>
      <c r="CB9" s="69"/>
      <c r="CC9" s="64" t="s">
        <v>75</v>
      </c>
      <c r="CD9" s="68"/>
      <c r="CE9" s="69"/>
      <c r="CF9" s="64" t="s">
        <v>75</v>
      </c>
      <c r="CG9" s="68"/>
      <c r="CH9" s="69"/>
      <c r="CI9" s="64" t="s">
        <v>75</v>
      </c>
      <c r="CJ9" s="68"/>
      <c r="CK9" s="69"/>
      <c r="CL9" s="64" t="s">
        <v>75</v>
      </c>
      <c r="CM9" s="68"/>
      <c r="CN9" s="69"/>
      <c r="CO9" s="64" t="s">
        <v>75</v>
      </c>
      <c r="CP9" s="68"/>
      <c r="CQ9" s="69"/>
      <c r="CR9" s="70" t="s">
        <v>81</v>
      </c>
      <c r="CS9" s="71"/>
      <c r="CT9" s="72"/>
      <c r="CU9" s="61" t="s">
        <v>49</v>
      </c>
      <c r="CV9" s="62"/>
      <c r="CW9" s="63"/>
      <c r="CX9" s="61" t="s">
        <v>49</v>
      </c>
      <c r="CY9" s="62"/>
      <c r="CZ9" s="63"/>
      <c r="DA9" s="61" t="s">
        <v>51</v>
      </c>
      <c r="DB9" s="62"/>
      <c r="DC9" s="63"/>
      <c r="DD9" s="61" t="s">
        <v>49</v>
      </c>
      <c r="DE9" s="62"/>
      <c r="DF9" s="63"/>
      <c r="DG9" s="61" t="s">
        <v>49</v>
      </c>
      <c r="DH9" s="62"/>
      <c r="DI9" s="63"/>
      <c r="DJ9" s="61" t="s">
        <v>49</v>
      </c>
      <c r="DK9" s="62"/>
      <c r="DL9" s="63"/>
      <c r="DM9" s="61" t="s">
        <v>49</v>
      </c>
      <c r="DN9" s="62"/>
      <c r="DO9" s="63"/>
    </row>
    <row r="10" spans="1:119" ht="64.5" customHeight="1" thickBot="1" x14ac:dyDescent="0.3">
      <c r="A10" s="95"/>
      <c r="B10" s="98"/>
      <c r="C10" s="56" t="s">
        <v>33</v>
      </c>
      <c r="D10" s="56"/>
      <c r="E10" s="108"/>
      <c r="F10" s="87" t="s">
        <v>34</v>
      </c>
      <c r="G10" s="62"/>
      <c r="H10" s="63"/>
      <c r="I10" s="85" t="s">
        <v>35</v>
      </c>
      <c r="J10" s="62"/>
      <c r="K10" s="63"/>
      <c r="L10" s="61" t="s">
        <v>37</v>
      </c>
      <c r="M10" s="62"/>
      <c r="N10" s="63"/>
      <c r="O10" s="85" t="s">
        <v>38</v>
      </c>
      <c r="P10" s="62"/>
      <c r="Q10" s="63"/>
      <c r="R10" s="61" t="s">
        <v>40</v>
      </c>
      <c r="S10" s="62"/>
      <c r="T10" s="63"/>
      <c r="U10" s="61" t="s">
        <v>42</v>
      </c>
      <c r="V10" s="62"/>
      <c r="W10" s="63"/>
      <c r="X10" s="61" t="s">
        <v>40</v>
      </c>
      <c r="Y10" s="62"/>
      <c r="Z10" s="63"/>
      <c r="AA10" s="61" t="s">
        <v>43</v>
      </c>
      <c r="AB10" s="62"/>
      <c r="AC10" s="63"/>
      <c r="AD10" s="61" t="s">
        <v>43</v>
      </c>
      <c r="AE10" s="62"/>
      <c r="AF10" s="63"/>
      <c r="AG10" s="61" t="s">
        <v>43</v>
      </c>
      <c r="AH10" s="62"/>
      <c r="AI10" s="63"/>
      <c r="AJ10" s="61" t="s">
        <v>44</v>
      </c>
      <c r="AK10" s="62"/>
      <c r="AL10" s="63"/>
      <c r="AM10" s="61" t="s">
        <v>43</v>
      </c>
      <c r="AN10" s="62"/>
      <c r="AO10" s="63"/>
      <c r="AP10" s="61" t="s">
        <v>43</v>
      </c>
      <c r="AQ10" s="62"/>
      <c r="AR10" s="63"/>
      <c r="AS10" s="61" t="s">
        <v>44</v>
      </c>
      <c r="AT10" s="62"/>
      <c r="AU10" s="63"/>
      <c r="AV10" s="76" t="s">
        <v>45</v>
      </c>
      <c r="AW10" s="77"/>
      <c r="AX10" s="78"/>
      <c r="AY10" s="61" t="s">
        <v>40</v>
      </c>
      <c r="AZ10" s="62"/>
      <c r="BA10" s="63"/>
      <c r="BB10" s="61" t="s">
        <v>40</v>
      </c>
      <c r="BC10" s="62"/>
      <c r="BD10" s="63"/>
      <c r="BE10" s="61" t="s">
        <v>44</v>
      </c>
      <c r="BF10" s="62"/>
      <c r="BG10" s="63"/>
      <c r="BH10" s="73" t="s">
        <v>43</v>
      </c>
      <c r="BI10" s="74"/>
      <c r="BJ10" s="75"/>
      <c r="BK10" s="73" t="s">
        <v>43</v>
      </c>
      <c r="BL10" s="74"/>
      <c r="BM10" s="75"/>
      <c r="BN10" s="73" t="s">
        <v>43</v>
      </c>
      <c r="BO10" s="74"/>
      <c r="BP10" s="75"/>
      <c r="BQ10" s="61" t="s">
        <v>44</v>
      </c>
      <c r="BR10" s="62"/>
      <c r="BS10" s="63"/>
      <c r="BT10" s="64" t="s">
        <v>72</v>
      </c>
      <c r="BU10" s="68"/>
      <c r="BV10" s="69"/>
      <c r="BW10" s="61" t="s">
        <v>73</v>
      </c>
      <c r="BX10" s="62"/>
      <c r="BY10" s="63"/>
      <c r="BZ10" s="61" t="s">
        <v>76</v>
      </c>
      <c r="CA10" s="62"/>
      <c r="CB10" s="63"/>
      <c r="CC10" s="61" t="s">
        <v>78</v>
      </c>
      <c r="CD10" s="62"/>
      <c r="CE10" s="63"/>
      <c r="CF10" s="61" t="s">
        <v>77</v>
      </c>
      <c r="CG10" s="62"/>
      <c r="CH10" s="63"/>
      <c r="CI10" s="61" t="s">
        <v>80</v>
      </c>
      <c r="CJ10" s="62"/>
      <c r="CK10" s="63"/>
      <c r="CL10" s="61" t="s">
        <v>79</v>
      </c>
      <c r="CM10" s="62"/>
      <c r="CN10" s="63"/>
      <c r="CO10" s="64" t="s">
        <v>46</v>
      </c>
      <c r="CP10" s="62"/>
      <c r="CQ10" s="63"/>
      <c r="CR10" s="61" t="s">
        <v>48</v>
      </c>
      <c r="CS10" s="62"/>
      <c r="CT10" s="63"/>
      <c r="CU10" s="61" t="s">
        <v>82</v>
      </c>
      <c r="CV10" s="62"/>
      <c r="CW10" s="63"/>
      <c r="CX10" s="61" t="s">
        <v>50</v>
      </c>
      <c r="CY10" s="62"/>
      <c r="CZ10" s="63"/>
      <c r="DA10" s="61" t="s">
        <v>52</v>
      </c>
      <c r="DB10" s="62"/>
      <c r="DC10" s="63"/>
      <c r="DD10" s="61" t="s">
        <v>86</v>
      </c>
      <c r="DE10" s="62"/>
      <c r="DF10" s="63"/>
      <c r="DG10" s="61" t="s">
        <v>84</v>
      </c>
      <c r="DH10" s="62"/>
      <c r="DI10" s="63"/>
      <c r="DJ10" s="64" t="s">
        <v>64</v>
      </c>
      <c r="DK10" s="62"/>
      <c r="DL10" s="63"/>
      <c r="DM10" s="65" t="s">
        <v>65</v>
      </c>
      <c r="DN10" s="66"/>
      <c r="DO10" s="67"/>
    </row>
    <row r="11" spans="1:119" ht="26.25" customHeight="1" x14ac:dyDescent="0.25">
      <c r="A11" s="96"/>
      <c r="B11" s="99"/>
      <c r="C11" s="47" t="s">
        <v>3</v>
      </c>
      <c r="D11" s="19" t="s">
        <v>4</v>
      </c>
      <c r="E11" s="20" t="s">
        <v>5</v>
      </c>
      <c r="F11" s="44" t="s">
        <v>3</v>
      </c>
      <c r="G11" s="21" t="s">
        <v>4</v>
      </c>
      <c r="H11" s="22" t="s">
        <v>5</v>
      </c>
      <c r="I11" s="21" t="s">
        <v>3</v>
      </c>
      <c r="J11" s="21" t="s">
        <v>4</v>
      </c>
      <c r="K11" s="22" t="s">
        <v>5</v>
      </c>
      <c r="L11" s="21" t="s">
        <v>3</v>
      </c>
      <c r="M11" s="21" t="s">
        <v>4</v>
      </c>
      <c r="N11" s="22" t="s">
        <v>5</v>
      </c>
      <c r="O11" s="21" t="s">
        <v>3</v>
      </c>
      <c r="P11" s="21" t="s">
        <v>4</v>
      </c>
      <c r="Q11" s="22" t="s">
        <v>5</v>
      </c>
      <c r="R11" s="21" t="s">
        <v>3</v>
      </c>
      <c r="S11" s="21" t="s">
        <v>4</v>
      </c>
      <c r="T11" s="22" t="s">
        <v>5</v>
      </c>
      <c r="U11" s="21" t="s">
        <v>3</v>
      </c>
      <c r="V11" s="21" t="s">
        <v>4</v>
      </c>
      <c r="W11" s="22" t="s">
        <v>5</v>
      </c>
      <c r="X11" s="21" t="s">
        <v>3</v>
      </c>
      <c r="Y11" s="21" t="s">
        <v>4</v>
      </c>
      <c r="Z11" s="22" t="s">
        <v>5</v>
      </c>
      <c r="AA11" s="23" t="s">
        <v>3</v>
      </c>
      <c r="AB11" s="23" t="s">
        <v>4</v>
      </c>
      <c r="AC11" s="24" t="s">
        <v>5</v>
      </c>
      <c r="AD11" s="21" t="s">
        <v>3</v>
      </c>
      <c r="AE11" s="21" t="s">
        <v>4</v>
      </c>
      <c r="AF11" s="22" t="s">
        <v>5</v>
      </c>
      <c r="AG11" s="21" t="s">
        <v>3</v>
      </c>
      <c r="AH11" s="21" t="s">
        <v>4</v>
      </c>
      <c r="AI11" s="22" t="s">
        <v>5</v>
      </c>
      <c r="AJ11" s="21" t="s">
        <v>3</v>
      </c>
      <c r="AK11" s="21" t="s">
        <v>4</v>
      </c>
      <c r="AL11" s="22" t="s">
        <v>5</v>
      </c>
      <c r="AM11" s="23" t="s">
        <v>3</v>
      </c>
      <c r="AN11" s="23" t="s">
        <v>4</v>
      </c>
      <c r="AO11" s="24" t="s">
        <v>5</v>
      </c>
      <c r="AP11" s="21" t="s">
        <v>3</v>
      </c>
      <c r="AQ11" s="21" t="s">
        <v>4</v>
      </c>
      <c r="AR11" s="22" t="s">
        <v>5</v>
      </c>
      <c r="AS11" s="21" t="s">
        <v>3</v>
      </c>
      <c r="AT11" s="21" t="s">
        <v>4</v>
      </c>
      <c r="AU11" s="22" t="s">
        <v>5</v>
      </c>
      <c r="AV11" s="21" t="s">
        <v>3</v>
      </c>
      <c r="AW11" s="21" t="s">
        <v>4</v>
      </c>
      <c r="AX11" s="22" t="s">
        <v>5</v>
      </c>
      <c r="AY11" s="21" t="s">
        <v>3</v>
      </c>
      <c r="AZ11" s="21" t="s">
        <v>4</v>
      </c>
      <c r="BA11" s="22" t="s">
        <v>5</v>
      </c>
      <c r="BB11" s="21" t="s">
        <v>3</v>
      </c>
      <c r="BC11" s="21" t="s">
        <v>4</v>
      </c>
      <c r="BD11" s="22" t="s">
        <v>5</v>
      </c>
      <c r="BE11" s="21" t="s">
        <v>3</v>
      </c>
      <c r="BF11" s="21" t="s">
        <v>4</v>
      </c>
      <c r="BG11" s="22" t="s">
        <v>5</v>
      </c>
      <c r="BH11" s="21" t="s">
        <v>3</v>
      </c>
      <c r="BI11" s="21" t="s">
        <v>4</v>
      </c>
      <c r="BJ11" s="22" t="s">
        <v>5</v>
      </c>
      <c r="BK11" s="21" t="s">
        <v>3</v>
      </c>
      <c r="BL11" s="21" t="s">
        <v>4</v>
      </c>
      <c r="BM11" s="22" t="s">
        <v>5</v>
      </c>
      <c r="BN11" s="21" t="s">
        <v>3</v>
      </c>
      <c r="BO11" s="21" t="s">
        <v>4</v>
      </c>
      <c r="BP11" s="22" t="s">
        <v>5</v>
      </c>
      <c r="BQ11" s="21" t="s">
        <v>3</v>
      </c>
      <c r="BR11" s="21" t="s">
        <v>4</v>
      </c>
      <c r="BS11" s="22" t="s">
        <v>5</v>
      </c>
      <c r="BT11" s="21" t="s">
        <v>3</v>
      </c>
      <c r="BU11" s="21" t="s">
        <v>4</v>
      </c>
      <c r="BV11" s="22" t="s">
        <v>5</v>
      </c>
      <c r="BW11" s="21" t="s">
        <v>3</v>
      </c>
      <c r="BX11" s="21" t="s">
        <v>4</v>
      </c>
      <c r="BY11" s="22" t="s">
        <v>5</v>
      </c>
      <c r="BZ11" s="21" t="s">
        <v>3</v>
      </c>
      <c r="CA11" s="21" t="s">
        <v>4</v>
      </c>
      <c r="CB11" s="22" t="s">
        <v>5</v>
      </c>
      <c r="CC11" s="21" t="s">
        <v>3</v>
      </c>
      <c r="CD11" s="21" t="s">
        <v>4</v>
      </c>
      <c r="CE11" s="22" t="s">
        <v>5</v>
      </c>
      <c r="CF11" s="21" t="s">
        <v>3</v>
      </c>
      <c r="CG11" s="21" t="s">
        <v>4</v>
      </c>
      <c r="CH11" s="22" t="s">
        <v>5</v>
      </c>
      <c r="CI11" s="21" t="s">
        <v>3</v>
      </c>
      <c r="CJ11" s="21" t="s">
        <v>4</v>
      </c>
      <c r="CK11" s="22" t="s">
        <v>5</v>
      </c>
      <c r="CL11" s="21" t="s">
        <v>3</v>
      </c>
      <c r="CM11" s="21" t="s">
        <v>4</v>
      </c>
      <c r="CN11" s="22" t="s">
        <v>5</v>
      </c>
      <c r="CO11" s="25" t="s">
        <v>3</v>
      </c>
      <c r="CP11" s="25" t="s">
        <v>4</v>
      </c>
      <c r="CQ11" s="26" t="s">
        <v>5</v>
      </c>
      <c r="CR11" s="25" t="s">
        <v>3</v>
      </c>
      <c r="CS11" s="25" t="s">
        <v>4</v>
      </c>
      <c r="CT11" s="26" t="s">
        <v>5</v>
      </c>
      <c r="CU11" s="25" t="s">
        <v>3</v>
      </c>
      <c r="CV11" s="25" t="s">
        <v>4</v>
      </c>
      <c r="CW11" s="26" t="s">
        <v>5</v>
      </c>
      <c r="CX11" s="25" t="s">
        <v>3</v>
      </c>
      <c r="CY11" s="25" t="s">
        <v>4</v>
      </c>
      <c r="CZ11" s="26" t="s">
        <v>5</v>
      </c>
      <c r="DA11" s="25" t="s">
        <v>3</v>
      </c>
      <c r="DB11" s="25" t="s">
        <v>4</v>
      </c>
      <c r="DC11" s="26" t="s">
        <v>5</v>
      </c>
      <c r="DD11" s="25" t="s">
        <v>3</v>
      </c>
      <c r="DE11" s="25" t="s">
        <v>4</v>
      </c>
      <c r="DF11" s="26" t="s">
        <v>5</v>
      </c>
      <c r="DG11" s="23" t="s">
        <v>3</v>
      </c>
      <c r="DH11" s="23" t="s">
        <v>4</v>
      </c>
      <c r="DI11" s="24" t="s">
        <v>5</v>
      </c>
      <c r="DJ11" s="23" t="s">
        <v>3</v>
      </c>
      <c r="DK11" s="23" t="s">
        <v>4</v>
      </c>
      <c r="DL11" s="24" t="s">
        <v>5</v>
      </c>
      <c r="DM11" s="23" t="s">
        <v>3</v>
      </c>
      <c r="DN11" s="23" t="s">
        <v>4</v>
      </c>
      <c r="DO11" s="24" t="s">
        <v>5</v>
      </c>
    </row>
    <row r="12" spans="1:119" x14ac:dyDescent="0.25">
      <c r="A12" s="4" t="s">
        <v>6</v>
      </c>
      <c r="B12" s="41"/>
      <c r="C12" s="48">
        <f>C13</f>
        <v>0</v>
      </c>
      <c r="D12" s="13">
        <f>D13</f>
        <v>0</v>
      </c>
      <c r="E12" s="14">
        <f>E13</f>
        <v>0</v>
      </c>
      <c r="F12" s="45">
        <v>0</v>
      </c>
      <c r="G12" s="2">
        <v>0</v>
      </c>
      <c r="H12" s="15">
        <v>0</v>
      </c>
      <c r="I12" s="2">
        <v>0</v>
      </c>
      <c r="J12" s="2">
        <v>0</v>
      </c>
      <c r="K12" s="15">
        <v>0</v>
      </c>
      <c r="L12" s="2">
        <f>L13</f>
        <v>0</v>
      </c>
      <c r="M12" s="2">
        <f>M13</f>
        <v>0</v>
      </c>
      <c r="N12" s="15">
        <f>N13</f>
        <v>0</v>
      </c>
      <c r="O12" s="2">
        <v>0</v>
      </c>
      <c r="P12" s="2">
        <v>0</v>
      </c>
      <c r="Q12" s="15">
        <v>0</v>
      </c>
      <c r="R12" s="2">
        <f>R13</f>
        <v>0</v>
      </c>
      <c r="S12" s="2">
        <f>S13</f>
        <v>0</v>
      </c>
      <c r="T12" s="15">
        <f>T13</f>
        <v>0</v>
      </c>
      <c r="U12" s="2">
        <v>0</v>
      </c>
      <c r="V12" s="2">
        <v>0</v>
      </c>
      <c r="W12" s="15">
        <v>0</v>
      </c>
      <c r="X12" s="2">
        <f>X13</f>
        <v>0</v>
      </c>
      <c r="Y12" s="2">
        <f>Y13</f>
        <v>0</v>
      </c>
      <c r="Z12" s="15">
        <f>Z13</f>
        <v>0</v>
      </c>
      <c r="AA12" s="27">
        <f t="shared" ref="AA12:AC12" si="0">AA13</f>
        <v>0</v>
      </c>
      <c r="AB12" s="27">
        <f t="shared" si="0"/>
        <v>0</v>
      </c>
      <c r="AC12" s="28">
        <f t="shared" si="0"/>
        <v>0</v>
      </c>
      <c r="AD12" s="2">
        <v>0</v>
      </c>
      <c r="AE12" s="2">
        <v>0</v>
      </c>
      <c r="AF12" s="15">
        <v>0</v>
      </c>
      <c r="AG12" s="2">
        <v>0</v>
      </c>
      <c r="AH12" s="2">
        <v>0</v>
      </c>
      <c r="AI12" s="15">
        <v>0</v>
      </c>
      <c r="AJ12" s="2">
        <f t="shared" ref="AJ12:AO12" si="1">AJ13</f>
        <v>0</v>
      </c>
      <c r="AK12" s="2">
        <f t="shared" si="1"/>
        <v>0</v>
      </c>
      <c r="AL12" s="15">
        <f t="shared" si="1"/>
        <v>0</v>
      </c>
      <c r="AM12" s="27">
        <f t="shared" si="1"/>
        <v>0</v>
      </c>
      <c r="AN12" s="27">
        <f t="shared" si="1"/>
        <v>0</v>
      </c>
      <c r="AO12" s="28">
        <f t="shared" si="1"/>
        <v>0</v>
      </c>
      <c r="AP12" s="2">
        <v>0</v>
      </c>
      <c r="AQ12" s="2">
        <v>0</v>
      </c>
      <c r="AR12" s="15">
        <v>0</v>
      </c>
      <c r="AS12" s="2">
        <f t="shared" ref="AS12:AX12" si="2">AS13</f>
        <v>0</v>
      </c>
      <c r="AT12" s="2">
        <f t="shared" si="2"/>
        <v>0</v>
      </c>
      <c r="AU12" s="15">
        <f t="shared" si="2"/>
        <v>0</v>
      </c>
      <c r="AV12" s="2">
        <f t="shared" si="2"/>
        <v>0</v>
      </c>
      <c r="AW12" s="2">
        <f t="shared" si="2"/>
        <v>0</v>
      </c>
      <c r="AX12" s="15">
        <f t="shared" si="2"/>
        <v>0</v>
      </c>
      <c r="AY12" s="2">
        <v>0</v>
      </c>
      <c r="AZ12" s="2">
        <v>0</v>
      </c>
      <c r="BA12" s="15">
        <v>0</v>
      </c>
      <c r="BB12" s="2">
        <v>0</v>
      </c>
      <c r="BC12" s="2">
        <v>0</v>
      </c>
      <c r="BD12" s="15">
        <v>0</v>
      </c>
      <c r="BE12" s="2">
        <f t="shared" ref="BE12:BP12" si="3">BE13</f>
        <v>0</v>
      </c>
      <c r="BF12" s="2">
        <f t="shared" si="3"/>
        <v>0</v>
      </c>
      <c r="BG12" s="15">
        <f t="shared" si="3"/>
        <v>0</v>
      </c>
      <c r="BH12" s="2">
        <f t="shared" si="3"/>
        <v>0</v>
      </c>
      <c r="BI12" s="2">
        <f t="shared" si="3"/>
        <v>0</v>
      </c>
      <c r="BJ12" s="15">
        <f t="shared" si="3"/>
        <v>0</v>
      </c>
      <c r="BK12" s="2">
        <f t="shared" si="3"/>
        <v>0</v>
      </c>
      <c r="BL12" s="2">
        <f t="shared" si="3"/>
        <v>0</v>
      </c>
      <c r="BM12" s="15">
        <f t="shared" si="3"/>
        <v>0</v>
      </c>
      <c r="BN12" s="2">
        <f t="shared" si="3"/>
        <v>0</v>
      </c>
      <c r="BO12" s="2">
        <f t="shared" si="3"/>
        <v>0</v>
      </c>
      <c r="BP12" s="15">
        <f t="shared" si="3"/>
        <v>0</v>
      </c>
      <c r="BQ12" s="21">
        <f t="shared" ref="BQ12:BS12" si="4">BQ13</f>
        <v>0</v>
      </c>
      <c r="BR12" s="21">
        <f t="shared" si="4"/>
        <v>0</v>
      </c>
      <c r="BS12" s="22">
        <f t="shared" si="4"/>
        <v>0</v>
      </c>
      <c r="BT12" s="2">
        <f>BT13</f>
        <v>0</v>
      </c>
      <c r="BU12" s="2">
        <f t="shared" ref="BU12:DF12" si="5">BU13</f>
        <v>0</v>
      </c>
      <c r="BV12" s="15">
        <f t="shared" si="5"/>
        <v>0</v>
      </c>
      <c r="BW12" s="2">
        <f t="shared" si="5"/>
        <v>0</v>
      </c>
      <c r="BX12" s="2">
        <f t="shared" si="5"/>
        <v>0</v>
      </c>
      <c r="BY12" s="15">
        <f t="shared" si="5"/>
        <v>0</v>
      </c>
      <c r="BZ12" s="2">
        <f t="shared" si="5"/>
        <v>0</v>
      </c>
      <c r="CA12" s="2">
        <f t="shared" si="5"/>
        <v>0</v>
      </c>
      <c r="CB12" s="15">
        <f t="shared" si="5"/>
        <v>0</v>
      </c>
      <c r="CC12" s="2">
        <f t="shared" si="5"/>
        <v>0</v>
      </c>
      <c r="CD12" s="2">
        <f t="shared" si="5"/>
        <v>0</v>
      </c>
      <c r="CE12" s="15">
        <f t="shared" si="5"/>
        <v>0</v>
      </c>
      <c r="CF12" s="2">
        <f t="shared" si="5"/>
        <v>0</v>
      </c>
      <c r="CG12" s="2">
        <f t="shared" si="5"/>
        <v>0</v>
      </c>
      <c r="CH12" s="15">
        <f t="shared" si="5"/>
        <v>0</v>
      </c>
      <c r="CI12" s="2">
        <f t="shared" si="5"/>
        <v>0</v>
      </c>
      <c r="CJ12" s="2">
        <f t="shared" si="5"/>
        <v>0</v>
      </c>
      <c r="CK12" s="15">
        <f t="shared" si="5"/>
        <v>0</v>
      </c>
      <c r="CL12" s="2">
        <f t="shared" si="5"/>
        <v>0</v>
      </c>
      <c r="CM12" s="2">
        <f t="shared" si="5"/>
        <v>0</v>
      </c>
      <c r="CN12" s="15">
        <f t="shared" si="5"/>
        <v>0</v>
      </c>
      <c r="CO12" s="2">
        <f t="shared" si="5"/>
        <v>0</v>
      </c>
      <c r="CP12" s="2">
        <f t="shared" si="5"/>
        <v>0</v>
      </c>
      <c r="CQ12" s="15">
        <f t="shared" si="5"/>
        <v>0</v>
      </c>
      <c r="CR12" s="2">
        <f t="shared" si="5"/>
        <v>0</v>
      </c>
      <c r="CS12" s="2">
        <f t="shared" si="5"/>
        <v>0</v>
      </c>
      <c r="CT12" s="15">
        <f t="shared" si="5"/>
        <v>0</v>
      </c>
      <c r="CU12" s="2">
        <f t="shared" si="5"/>
        <v>0</v>
      </c>
      <c r="CV12" s="2">
        <f t="shared" si="5"/>
        <v>0</v>
      </c>
      <c r="CW12" s="15">
        <f t="shared" si="5"/>
        <v>0</v>
      </c>
      <c r="CX12" s="2">
        <f t="shared" si="5"/>
        <v>0</v>
      </c>
      <c r="CY12" s="2">
        <f t="shared" si="5"/>
        <v>0</v>
      </c>
      <c r="CZ12" s="15">
        <f t="shared" si="5"/>
        <v>0</v>
      </c>
      <c r="DA12" s="2">
        <f t="shared" si="5"/>
        <v>0</v>
      </c>
      <c r="DB12" s="2">
        <f t="shared" si="5"/>
        <v>0</v>
      </c>
      <c r="DC12" s="15">
        <f t="shared" si="5"/>
        <v>0</v>
      </c>
      <c r="DD12" s="2">
        <f t="shared" si="5"/>
        <v>0</v>
      </c>
      <c r="DE12" s="2">
        <f t="shared" si="5"/>
        <v>0</v>
      </c>
      <c r="DF12" s="15">
        <f t="shared" si="5"/>
        <v>0</v>
      </c>
      <c r="DG12" s="29">
        <f t="shared" ref="DG12:DO12" si="6">DG13</f>
        <v>0</v>
      </c>
      <c r="DH12" s="29">
        <f t="shared" si="6"/>
        <v>0</v>
      </c>
      <c r="DI12" s="30">
        <f t="shared" si="6"/>
        <v>0</v>
      </c>
      <c r="DJ12" s="29">
        <f t="shared" si="6"/>
        <v>0</v>
      </c>
      <c r="DK12" s="29">
        <f t="shared" si="6"/>
        <v>0</v>
      </c>
      <c r="DL12" s="30">
        <f t="shared" si="6"/>
        <v>0</v>
      </c>
      <c r="DM12" s="29">
        <f t="shared" si="6"/>
        <v>0</v>
      </c>
      <c r="DN12" s="29">
        <f t="shared" si="6"/>
        <v>0</v>
      </c>
      <c r="DO12" s="30">
        <f t="shared" si="6"/>
        <v>0</v>
      </c>
    </row>
    <row r="13" spans="1:119" ht="31.5" x14ac:dyDescent="0.25">
      <c r="A13" s="5" t="s">
        <v>7</v>
      </c>
      <c r="B13" s="41" t="s">
        <v>8</v>
      </c>
      <c r="C13" s="48">
        <f>D13+E13</f>
        <v>0</v>
      </c>
      <c r="D13" s="13">
        <f>G13+J13+M13+P13+S13+V13+Y13+AB13+AE13+AH13+AK13+AN13+AQ13+AT13+AW13+AZ13+BC13+BF13+BI13+BL13+BO13+BR13+BU13+BX13+CA13+CD13+CG13+CJ13+CM13+CP13+CS13+CV13+CY13+DB13+DE13+DH13+DK13+DN13</f>
        <v>0</v>
      </c>
      <c r="E13" s="14">
        <f>H13+K13+N13+Q13+T13+W13+Z13+AC13+AF13+AI13+AL13+AO13+AR13+AU13+AX13+BA13+BD13+BG13+BJ13+BM13+BP13+BS13+BV13+BY13+CB13+CE13+CH13+CK13+CN13+CQ13+CT13+CW13+CZ13+DC13+DF13+DI13+DL13+DO13</f>
        <v>0</v>
      </c>
      <c r="F13" s="45"/>
      <c r="G13" s="2"/>
      <c r="H13" s="15"/>
      <c r="I13" s="2"/>
      <c r="J13" s="2"/>
      <c r="K13" s="15"/>
      <c r="L13" s="2"/>
      <c r="M13" s="2"/>
      <c r="N13" s="15"/>
      <c r="O13" s="2"/>
      <c r="P13" s="2"/>
      <c r="Q13" s="15"/>
      <c r="R13" s="2"/>
      <c r="S13" s="2"/>
      <c r="T13" s="15"/>
      <c r="U13" s="2"/>
      <c r="V13" s="2"/>
      <c r="W13" s="15"/>
      <c r="X13" s="2"/>
      <c r="Y13" s="2"/>
      <c r="Z13" s="15"/>
      <c r="AA13" s="2"/>
      <c r="AB13" s="2"/>
      <c r="AC13" s="15"/>
      <c r="AD13" s="2"/>
      <c r="AE13" s="2"/>
      <c r="AF13" s="15"/>
      <c r="AG13" s="2"/>
      <c r="AH13" s="2"/>
      <c r="AI13" s="15"/>
      <c r="AJ13" s="2"/>
      <c r="AK13" s="2"/>
      <c r="AL13" s="15"/>
      <c r="AM13" s="2"/>
      <c r="AN13" s="2"/>
      <c r="AO13" s="15"/>
      <c r="AP13" s="2"/>
      <c r="AQ13" s="2"/>
      <c r="AR13" s="15"/>
      <c r="AS13" s="2"/>
      <c r="AT13" s="2"/>
      <c r="AU13" s="15"/>
      <c r="AV13" s="2"/>
      <c r="AW13" s="2"/>
      <c r="AX13" s="15"/>
      <c r="AY13" s="2"/>
      <c r="AZ13" s="2"/>
      <c r="BA13" s="15"/>
      <c r="BB13" s="2"/>
      <c r="BC13" s="2"/>
      <c r="BD13" s="15"/>
      <c r="BE13" s="2"/>
      <c r="BF13" s="2"/>
      <c r="BG13" s="15"/>
      <c r="BH13" s="2"/>
      <c r="BI13" s="2"/>
      <c r="BJ13" s="15"/>
      <c r="BK13" s="2"/>
      <c r="BL13" s="2"/>
      <c r="BM13" s="15"/>
      <c r="BN13" s="2"/>
      <c r="BO13" s="2"/>
      <c r="BP13" s="15"/>
      <c r="BQ13" s="2"/>
      <c r="BR13" s="2"/>
      <c r="BS13" s="15"/>
      <c r="BT13" s="2"/>
      <c r="BU13" s="2"/>
      <c r="BV13" s="15"/>
      <c r="BW13" s="2"/>
      <c r="BX13" s="2"/>
      <c r="BY13" s="15"/>
      <c r="BZ13" s="2"/>
      <c r="CA13" s="2"/>
      <c r="CB13" s="15"/>
      <c r="CC13" s="2"/>
      <c r="CD13" s="2"/>
      <c r="CE13" s="15"/>
      <c r="CF13" s="2"/>
      <c r="CG13" s="2"/>
      <c r="CH13" s="15"/>
      <c r="CI13" s="2"/>
      <c r="CJ13" s="2"/>
      <c r="CK13" s="15"/>
      <c r="CL13" s="2"/>
      <c r="CM13" s="2"/>
      <c r="CN13" s="15"/>
      <c r="CO13" s="2"/>
      <c r="CP13" s="2"/>
      <c r="CQ13" s="15"/>
      <c r="CR13" s="2"/>
      <c r="CS13" s="2"/>
      <c r="CT13" s="15"/>
      <c r="CU13" s="2"/>
      <c r="CV13" s="2"/>
      <c r="CW13" s="15"/>
      <c r="CX13" s="2"/>
      <c r="CY13" s="2"/>
      <c r="CZ13" s="15"/>
      <c r="DA13" s="2"/>
      <c r="DB13" s="2"/>
      <c r="DC13" s="15"/>
      <c r="DD13" s="2"/>
      <c r="DE13" s="2"/>
      <c r="DF13" s="15"/>
      <c r="DG13" s="29"/>
      <c r="DH13" s="29"/>
      <c r="DI13" s="30"/>
      <c r="DJ13" s="29"/>
      <c r="DK13" s="29"/>
      <c r="DL13" s="30"/>
      <c r="DM13" s="29"/>
      <c r="DN13" s="29"/>
      <c r="DO13" s="30"/>
    </row>
    <row r="14" spans="1:119" ht="15.75" customHeight="1" x14ac:dyDescent="0.25">
      <c r="A14" s="83" t="s">
        <v>9</v>
      </c>
      <c r="B14" s="84"/>
      <c r="C14" s="48">
        <f>C15+C16+C17+C18</f>
        <v>5986737.0899999999</v>
      </c>
      <c r="D14" s="13">
        <f t="shared" ref="D14:J14" si="7">D15+D16+D17+D18</f>
        <v>5419252.0899999999</v>
      </c>
      <c r="E14" s="14">
        <f t="shared" si="7"/>
        <v>567485</v>
      </c>
      <c r="F14" s="45">
        <f>F15+F16+F17+F18</f>
        <v>417479</v>
      </c>
      <c r="G14" s="2">
        <f>G15+G16+G17+G18</f>
        <v>306599</v>
      </c>
      <c r="H14" s="2">
        <f t="shared" si="7"/>
        <v>110880</v>
      </c>
      <c r="I14" s="2">
        <f t="shared" si="7"/>
        <v>464753</v>
      </c>
      <c r="J14" s="2">
        <f t="shared" si="7"/>
        <v>464753</v>
      </c>
      <c r="K14" s="2">
        <f t="shared" ref="K14" si="8">K15+K16+K17+K18</f>
        <v>0</v>
      </c>
      <c r="L14" s="2">
        <f>L15+L16+L17+L18</f>
        <v>721321.09</v>
      </c>
      <c r="M14" s="2">
        <f t="shared" ref="M14:N14" si="9">M15+M16+M17+M18</f>
        <v>721321.09</v>
      </c>
      <c r="N14" s="2">
        <f t="shared" si="9"/>
        <v>0</v>
      </c>
      <c r="O14" s="2">
        <f>O15+O16+O17+O18</f>
        <v>7200</v>
      </c>
      <c r="P14" s="2">
        <f t="shared" ref="P14:Q14" si="10">P15+P16+P17+P18</f>
        <v>0</v>
      </c>
      <c r="Q14" s="2">
        <f t="shared" si="10"/>
        <v>7200</v>
      </c>
      <c r="R14" s="2">
        <f>R15+R16+R17+R18</f>
        <v>1500</v>
      </c>
      <c r="S14" s="2">
        <f t="shared" ref="S14:T14" si="11">S15+S16+S17+S18</f>
        <v>1500</v>
      </c>
      <c r="T14" s="2">
        <f t="shared" si="11"/>
        <v>0</v>
      </c>
      <c r="U14" s="2">
        <f>U15+U16+U17+U18</f>
        <v>2662</v>
      </c>
      <c r="V14" s="2">
        <f t="shared" ref="V14:W14" si="12">V15+V16+V17+V18</f>
        <v>2662</v>
      </c>
      <c r="W14" s="2">
        <f t="shared" si="12"/>
        <v>0</v>
      </c>
      <c r="X14" s="2">
        <f>X15+X16+X17+X18</f>
        <v>5900</v>
      </c>
      <c r="Y14" s="2">
        <f t="shared" ref="Y14:AC14" si="13">Y15+Y16+Y17+Y18</f>
        <v>5900</v>
      </c>
      <c r="Z14" s="2">
        <f t="shared" si="13"/>
        <v>0</v>
      </c>
      <c r="AA14" s="2">
        <f t="shared" si="13"/>
        <v>19320</v>
      </c>
      <c r="AB14" s="2">
        <f t="shared" si="13"/>
        <v>19320</v>
      </c>
      <c r="AC14" s="15">
        <f t="shared" si="13"/>
        <v>0</v>
      </c>
      <c r="AD14" s="2">
        <f>AD15+AD16+AD17+AD18</f>
        <v>20104</v>
      </c>
      <c r="AE14" s="2">
        <f t="shared" ref="AE14:AF14" si="14">AE15+AE16+AE17+AE18</f>
        <v>20104</v>
      </c>
      <c r="AF14" s="2">
        <f t="shared" si="14"/>
        <v>0</v>
      </c>
      <c r="AG14" s="2">
        <f>AG15+AG16+AG17+AG18</f>
        <v>18284</v>
      </c>
      <c r="AH14" s="2">
        <f t="shared" ref="AH14:AI14" si="15">AH15+AH16+AH17+AH18</f>
        <v>18284</v>
      </c>
      <c r="AI14" s="2">
        <f t="shared" si="15"/>
        <v>0</v>
      </c>
      <c r="AJ14" s="2">
        <f>AJ15+AJ16+AJ17+AJ18</f>
        <v>4928</v>
      </c>
      <c r="AK14" s="2">
        <f t="shared" ref="AK14:AO14" si="16">AK15+AK16+AK17+AK18</f>
        <v>4928</v>
      </c>
      <c r="AL14" s="2">
        <f t="shared" si="16"/>
        <v>0</v>
      </c>
      <c r="AM14" s="2">
        <f t="shared" si="16"/>
        <v>44200</v>
      </c>
      <c r="AN14" s="2">
        <f t="shared" si="16"/>
        <v>44200</v>
      </c>
      <c r="AO14" s="15">
        <f t="shared" si="16"/>
        <v>0</v>
      </c>
      <c r="AP14" s="2">
        <f>AP15+AP16+AP17+AP18</f>
        <v>42324</v>
      </c>
      <c r="AQ14" s="2">
        <f t="shared" ref="AQ14:AR14" si="17">AQ15+AQ16+AQ17+AQ18</f>
        <v>42324</v>
      </c>
      <c r="AR14" s="2">
        <f t="shared" si="17"/>
        <v>0</v>
      </c>
      <c r="AS14" s="2">
        <f>AS15+AS16+AS17+AS18</f>
        <v>29280</v>
      </c>
      <c r="AT14" s="2">
        <f t="shared" ref="AT14:AU14" si="18">AT15+AT16+AT17+AT18</f>
        <v>29280</v>
      </c>
      <c r="AU14" s="2">
        <f t="shared" si="18"/>
        <v>0</v>
      </c>
      <c r="AV14" s="2">
        <f>AV15+AV16+AV17+AV18</f>
        <v>56175</v>
      </c>
      <c r="AW14" s="2">
        <f t="shared" ref="AW14:AX14" si="19">AW15+AW16+AW17+AW18</f>
        <v>56175</v>
      </c>
      <c r="AX14" s="2">
        <f t="shared" si="19"/>
        <v>0</v>
      </c>
      <c r="AY14" s="2">
        <f>AY15+AY16+AY17+AY18</f>
        <v>26400</v>
      </c>
      <c r="AZ14" s="2">
        <f t="shared" ref="AZ14:BA14" si="20">AZ15+AZ16+AZ17+AZ18</f>
        <v>26400</v>
      </c>
      <c r="BA14" s="2">
        <f t="shared" si="20"/>
        <v>0</v>
      </c>
      <c r="BB14" s="2">
        <f>BB15+BB16+BB17+BB18</f>
        <v>16000</v>
      </c>
      <c r="BC14" s="2">
        <f t="shared" ref="BC14:BD14" si="21">BC15+BC16+BC17+BC18</f>
        <v>16000</v>
      </c>
      <c r="BD14" s="2">
        <f t="shared" si="21"/>
        <v>0</v>
      </c>
      <c r="BE14" s="21">
        <f>BE15+BE16+BE17+BE18</f>
        <v>7286</v>
      </c>
      <c r="BF14" s="21">
        <f t="shared" ref="BF14:BG14" si="22">BF15+BF16+BF17+BF18</f>
        <v>7286</v>
      </c>
      <c r="BG14" s="21">
        <f t="shared" si="22"/>
        <v>0</v>
      </c>
      <c r="BH14" s="2">
        <f>BH15+BH16+BH17+BH18</f>
        <v>14040</v>
      </c>
      <c r="BI14" s="2">
        <f t="shared" ref="BI14:BJ14" si="23">BI15+BI16+BI17+BI18</f>
        <v>14040</v>
      </c>
      <c r="BJ14" s="2">
        <f t="shared" si="23"/>
        <v>0</v>
      </c>
      <c r="BK14" s="2">
        <f>BK15+BK16+BK17+BK18</f>
        <v>28086</v>
      </c>
      <c r="BL14" s="2">
        <f t="shared" ref="BL14:BM14" si="24">BL15+BL16+BL17+BL18</f>
        <v>28086</v>
      </c>
      <c r="BM14" s="2">
        <f t="shared" si="24"/>
        <v>0</v>
      </c>
      <c r="BN14" s="2">
        <f>BN15+BN16+BN17+BN18</f>
        <v>1433</v>
      </c>
      <c r="BO14" s="2">
        <f t="shared" ref="BO14:BP14" si="25">BO15+BO16+BO17+BO18</f>
        <v>1433</v>
      </c>
      <c r="BP14" s="2">
        <f t="shared" si="25"/>
        <v>0</v>
      </c>
      <c r="BQ14" s="2">
        <f>BQ15+BQ16+BQ17+BQ18</f>
        <v>0</v>
      </c>
      <c r="BR14" s="2">
        <f t="shared" ref="BR14:BS14" si="26">BR15+BR16+BR17+BR18</f>
        <v>0</v>
      </c>
      <c r="BS14" s="2">
        <f t="shared" si="26"/>
        <v>0</v>
      </c>
      <c r="BT14" s="2">
        <f>BT15+BT16+BT17+BT18</f>
        <v>105670</v>
      </c>
      <c r="BU14" s="2">
        <f t="shared" ref="BU14:BV14" si="27">BU15+BU16+BU17+BU18</f>
        <v>105670</v>
      </c>
      <c r="BV14" s="2">
        <f t="shared" si="27"/>
        <v>0</v>
      </c>
      <c r="BW14" s="2">
        <f>BW15+BW16+BW17+BW18</f>
        <v>35137</v>
      </c>
      <c r="BX14" s="2">
        <f t="shared" ref="BX14:BY14" si="28">BX15+BX16+BX17+BX18</f>
        <v>35137</v>
      </c>
      <c r="BY14" s="2">
        <f t="shared" si="28"/>
        <v>0</v>
      </c>
      <c r="BZ14" s="2">
        <f>BZ15+BZ16+BZ17+BZ18</f>
        <v>8940</v>
      </c>
      <c r="CA14" s="2">
        <f t="shared" ref="CA14:CB14" si="29">CA15+CA16+CA17+CA18</f>
        <v>8940</v>
      </c>
      <c r="CB14" s="2">
        <f t="shared" si="29"/>
        <v>0</v>
      </c>
      <c r="CC14" s="2">
        <f>CC15+CC16+CC17+CC18</f>
        <v>187770</v>
      </c>
      <c r="CD14" s="2">
        <f t="shared" ref="CD14:CE14" si="30">CD15+CD16+CD17+CD18</f>
        <v>187770</v>
      </c>
      <c r="CE14" s="2">
        <f t="shared" si="30"/>
        <v>0</v>
      </c>
      <c r="CF14" s="2">
        <f>CF15+CF16+CF17+CF18</f>
        <v>175968</v>
      </c>
      <c r="CG14" s="2">
        <f t="shared" ref="CG14:CH14" si="31">CG15+CG16+CG17+CG18</f>
        <v>175968</v>
      </c>
      <c r="CH14" s="2">
        <f t="shared" si="31"/>
        <v>0</v>
      </c>
      <c r="CI14" s="2">
        <f>CI15+CI16+CI17+CI18</f>
        <v>2326</v>
      </c>
      <c r="CJ14" s="2">
        <f t="shared" ref="CJ14:CK14" si="32">CJ15+CJ16+CJ17+CJ18</f>
        <v>2326</v>
      </c>
      <c r="CK14" s="2">
        <f t="shared" si="32"/>
        <v>0</v>
      </c>
      <c r="CL14" s="2">
        <f>CL15+CL16+CL17+CL18</f>
        <v>125478</v>
      </c>
      <c r="CM14" s="2">
        <f>CM15+CM16+CM17+CM18</f>
        <v>102678</v>
      </c>
      <c r="CN14" s="2">
        <f t="shared" ref="CN14" si="33">CN15+CN16+CN17+CN18</f>
        <v>22800</v>
      </c>
      <c r="CO14" s="2">
        <f>CO15+CO16+CO17+CO18</f>
        <v>315087</v>
      </c>
      <c r="CP14" s="2">
        <f t="shared" ref="CP14:CQ14" si="34">CP15+CP16+CP17+CP18</f>
        <v>315087</v>
      </c>
      <c r="CQ14" s="2">
        <f t="shared" si="34"/>
        <v>0</v>
      </c>
      <c r="CR14" s="2">
        <f>CR15+CR16+CR17+CR18</f>
        <v>77000</v>
      </c>
      <c r="CS14" s="2">
        <f t="shared" ref="CS14:CT14" si="35">CS15+CS16+CS17+CS18</f>
        <v>77000</v>
      </c>
      <c r="CT14" s="2">
        <f t="shared" si="35"/>
        <v>0</v>
      </c>
      <c r="CU14" s="2">
        <f>CU15+CU16+CU17+CU18</f>
        <v>869309</v>
      </c>
      <c r="CV14" s="2">
        <f t="shared" ref="CV14:CW14" si="36">CV15+CV16+CV17+CV18</f>
        <v>619309</v>
      </c>
      <c r="CW14" s="2">
        <f t="shared" si="36"/>
        <v>250000</v>
      </c>
      <c r="CX14" s="2">
        <f>CX15+CX16+CX17+CX18</f>
        <v>855195</v>
      </c>
      <c r="CY14" s="2">
        <f t="shared" ref="CY14:CZ14" si="37">CY15+CY16+CY17+CY18</f>
        <v>605195</v>
      </c>
      <c r="CZ14" s="2">
        <f t="shared" si="37"/>
        <v>250000</v>
      </c>
      <c r="DA14" s="2">
        <f>DA15+DA16+DA17+DA18</f>
        <v>0</v>
      </c>
      <c r="DB14" s="2">
        <f t="shared" ref="DB14:DC14" si="38">DB15+DB16+DB17+DB18</f>
        <v>22000</v>
      </c>
      <c r="DC14" s="2">
        <f t="shared" si="38"/>
        <v>-22000</v>
      </c>
      <c r="DD14" s="2">
        <f>DD15+DD16+DD17+DD18</f>
        <v>696177</v>
      </c>
      <c r="DE14" s="2">
        <f t="shared" ref="DE14:DF14" si="39">DE15+DE16+DE17+DE18</f>
        <v>710521</v>
      </c>
      <c r="DF14" s="2">
        <f t="shared" si="39"/>
        <v>-14344</v>
      </c>
      <c r="DG14" s="31">
        <f t="shared" ref="DG14:DO14" si="40">DG15+DG16+DG17+DG18</f>
        <v>670398</v>
      </c>
      <c r="DH14" s="31">
        <f t="shared" si="40"/>
        <v>621056</v>
      </c>
      <c r="DI14" s="32">
        <f t="shared" si="40"/>
        <v>49342</v>
      </c>
      <c r="DJ14" s="31">
        <f t="shared" si="40"/>
        <v>-8516</v>
      </c>
      <c r="DK14" s="31">
        <f t="shared" si="40"/>
        <v>0</v>
      </c>
      <c r="DL14" s="32">
        <f t="shared" si="40"/>
        <v>-8516</v>
      </c>
      <c r="DM14" s="31">
        <f t="shared" si="40"/>
        <v>-77877</v>
      </c>
      <c r="DN14" s="31">
        <f t="shared" si="40"/>
        <v>0</v>
      </c>
      <c r="DO14" s="32">
        <f t="shared" si="40"/>
        <v>-77877</v>
      </c>
    </row>
    <row r="15" spans="1:119" x14ac:dyDescent="0.25">
      <c r="A15" s="9" t="s">
        <v>10</v>
      </c>
      <c r="B15" s="41" t="s">
        <v>11</v>
      </c>
      <c r="C15" s="48">
        <f>D15+E15</f>
        <v>0</v>
      </c>
      <c r="D15" s="13">
        <f>G15+J15+M15+P15+S15+V15+Y15+AB15+AE15+AH15+AK15+AN15+AQ15+AT15+AW15+AZ15+BC15+BF15+BI15+BL15+BO15+BR15+BU15+BX15+CA15+CD15+CG15+CJ15+CM15+CP15+CS15+CV15+CY15+DB15+DE15+DH15+DK15+DN15</f>
        <v>0</v>
      </c>
      <c r="E15" s="14">
        <f>H15+K15+N15+Q15+T15+W15+Z15+AC15+AF15+AI15+AL15+AO15+AR15+AU15+AX15+BA15+BD15+BG15+BJ15+BM15+BP15+BS15+BV15+BY15+CB15+CE15+CH15+CK15+CN15+CQ15+CT15+CW15+CZ15+DC15+DF15+DI15+DL15+DO15</f>
        <v>0</v>
      </c>
      <c r="F15" s="45">
        <f>G15+H15</f>
        <v>0</v>
      </c>
      <c r="G15" s="2"/>
      <c r="H15" s="15"/>
      <c r="I15" s="2">
        <f>J15+K15</f>
        <v>0</v>
      </c>
      <c r="J15" s="2"/>
      <c r="K15" s="15"/>
      <c r="L15" s="2">
        <f>M15+N15</f>
        <v>0</v>
      </c>
      <c r="M15" s="2"/>
      <c r="N15" s="15"/>
      <c r="O15" s="2">
        <f>P15+Q15</f>
        <v>0</v>
      </c>
      <c r="P15" s="2"/>
      <c r="Q15" s="15"/>
      <c r="R15" s="2">
        <f>S15+T15</f>
        <v>0</v>
      </c>
      <c r="S15" s="2"/>
      <c r="T15" s="15"/>
      <c r="U15" s="2">
        <f>V15+W15</f>
        <v>0</v>
      </c>
      <c r="V15" s="2"/>
      <c r="W15" s="15"/>
      <c r="X15" s="2">
        <f>Y15+Z15</f>
        <v>0</v>
      </c>
      <c r="Y15" s="2"/>
      <c r="Z15" s="15"/>
      <c r="AA15" s="2"/>
      <c r="AB15" s="2"/>
      <c r="AC15" s="15"/>
      <c r="AD15" s="2">
        <f>AE15+AF15</f>
        <v>0</v>
      </c>
      <c r="AE15" s="2"/>
      <c r="AF15" s="15"/>
      <c r="AG15" s="2">
        <f>AH15+AI15</f>
        <v>0</v>
      </c>
      <c r="AH15" s="2"/>
      <c r="AI15" s="15"/>
      <c r="AJ15" s="2"/>
      <c r="AK15" s="2"/>
      <c r="AL15" s="15"/>
      <c r="AM15" s="2"/>
      <c r="AN15" s="2"/>
      <c r="AO15" s="15"/>
      <c r="AP15" s="2">
        <f>AQ15+AR15</f>
        <v>0</v>
      </c>
      <c r="AQ15" s="2"/>
      <c r="AR15" s="15"/>
      <c r="AS15" s="2">
        <f>AT15+AU15</f>
        <v>0</v>
      </c>
      <c r="AT15" s="2"/>
      <c r="AU15" s="15"/>
      <c r="AV15" s="2">
        <f>AW15+AX15</f>
        <v>0</v>
      </c>
      <c r="AW15" s="2"/>
      <c r="AX15" s="15"/>
      <c r="AY15" s="2">
        <f>AZ15+BA15</f>
        <v>0</v>
      </c>
      <c r="AZ15" s="2"/>
      <c r="BA15" s="15"/>
      <c r="BB15" s="2">
        <f>BC15+BD15</f>
        <v>0</v>
      </c>
      <c r="BC15" s="2"/>
      <c r="BD15" s="15"/>
      <c r="BE15" s="2">
        <f>BF15+BG15</f>
        <v>0</v>
      </c>
      <c r="BF15" s="2"/>
      <c r="BG15" s="15"/>
      <c r="BH15" s="2">
        <f>BI15+BJ15</f>
        <v>0</v>
      </c>
      <c r="BI15" s="2"/>
      <c r="BJ15" s="15"/>
      <c r="BK15" s="2">
        <f>BL15+BM15</f>
        <v>0</v>
      </c>
      <c r="BL15" s="2"/>
      <c r="BM15" s="15"/>
      <c r="BN15" s="2">
        <f>BO15+BP15</f>
        <v>0</v>
      </c>
      <c r="BO15" s="2"/>
      <c r="BP15" s="15"/>
      <c r="BQ15" s="2">
        <f>BR15+BS15</f>
        <v>0</v>
      </c>
      <c r="BR15" s="2"/>
      <c r="BS15" s="15"/>
      <c r="BT15" s="2">
        <f>BU15+BV15</f>
        <v>0</v>
      </c>
      <c r="BU15" s="2"/>
      <c r="BV15" s="15"/>
      <c r="BW15" s="2">
        <f>BX15+BY15</f>
        <v>0</v>
      </c>
      <c r="BX15" s="2"/>
      <c r="BY15" s="15"/>
      <c r="BZ15" s="2">
        <f>CA15+CB15</f>
        <v>0</v>
      </c>
      <c r="CA15" s="2"/>
      <c r="CB15" s="15"/>
      <c r="CC15" s="2">
        <f>CD15+CE15</f>
        <v>0</v>
      </c>
      <c r="CD15" s="2"/>
      <c r="CE15" s="15"/>
      <c r="CF15" s="2">
        <f>CG15+CH15</f>
        <v>0</v>
      </c>
      <c r="CG15" s="2"/>
      <c r="CH15" s="15"/>
      <c r="CI15" s="2">
        <f>CJ15+CK15</f>
        <v>0</v>
      </c>
      <c r="CJ15" s="2"/>
      <c r="CK15" s="15"/>
      <c r="CL15" s="2">
        <f>CM15+CN15</f>
        <v>0</v>
      </c>
      <c r="CM15" s="2"/>
      <c r="CN15" s="15"/>
      <c r="CO15" s="2">
        <f>CP15+CQ15</f>
        <v>0</v>
      </c>
      <c r="CP15" s="2"/>
      <c r="CQ15" s="15"/>
      <c r="CR15" s="2">
        <f>CS15+CT15</f>
        <v>0</v>
      </c>
      <c r="CS15" s="2"/>
      <c r="CT15" s="15"/>
      <c r="CU15" s="2">
        <f>CV15+CW15</f>
        <v>0</v>
      </c>
      <c r="CV15" s="2"/>
      <c r="CW15" s="15"/>
      <c r="CX15" s="2">
        <f>CY15+CZ15</f>
        <v>0</v>
      </c>
      <c r="CY15" s="2"/>
      <c r="CZ15" s="15"/>
      <c r="DA15" s="2">
        <f>DB15+DC15</f>
        <v>0</v>
      </c>
      <c r="DB15" s="2"/>
      <c r="DC15" s="15"/>
      <c r="DD15" s="2">
        <f>DE15+DF15</f>
        <v>0</v>
      </c>
      <c r="DE15" s="2"/>
      <c r="DF15" s="15"/>
      <c r="DG15" s="29">
        <f>+DH15+DI15</f>
        <v>0</v>
      </c>
      <c r="DH15" s="29"/>
      <c r="DI15" s="30"/>
      <c r="DJ15" s="29">
        <f>+DK15+DL15</f>
        <v>0</v>
      </c>
      <c r="DK15" s="29"/>
      <c r="DL15" s="30"/>
      <c r="DM15" s="29">
        <f>+DN15+DO15</f>
        <v>0</v>
      </c>
      <c r="DN15" s="29"/>
      <c r="DO15" s="30"/>
    </row>
    <row r="16" spans="1:119" ht="33" customHeight="1" x14ac:dyDescent="0.25">
      <c r="A16" s="9" t="s">
        <v>12</v>
      </c>
      <c r="B16" s="41" t="s">
        <v>13</v>
      </c>
      <c r="C16" s="48">
        <f>D16+E16</f>
        <v>49342</v>
      </c>
      <c r="D16" s="13">
        <f t="shared" ref="D16:D18" si="41">G16+J16+M16+P16+S16+V16+Y16+AB16+AE16+AH16+AK16+AN16+AQ16+AT16+AW16+AZ16+BC16+BF16+BI16+BL16+BO16+BR16+BU16+BX16+CA16+CD16+CG16+CJ16+CM16+CP16+CS16+CV16+CY16+DB16+DE16+DH16+DK16+DN16</f>
        <v>0</v>
      </c>
      <c r="E16" s="14">
        <f t="shared" ref="E16:E18" si="42">H16+K16+N16+Q16+T16+W16+Z16+AC16+AF16+AI16+AL16+AO16+AR16+AU16+AX16+BA16+BD16+BG16+BJ16+BM16+BP16+BS16+BV16+BY16+CB16+CE16+CH16+CK16+CN16+CQ16+CT16+CW16+CZ16+DC16+DF16+DI16+DL16+DO16</f>
        <v>49342</v>
      </c>
      <c r="F16" s="45">
        <f t="shared" ref="F16" si="43">G16+H16</f>
        <v>0</v>
      </c>
      <c r="G16" s="2"/>
      <c r="H16" s="15"/>
      <c r="I16" s="2">
        <f t="shared" ref="I16" si="44">J16+K16</f>
        <v>0</v>
      </c>
      <c r="J16" s="2"/>
      <c r="K16" s="15"/>
      <c r="L16" s="2">
        <f t="shared" ref="L16:L18" si="45">M16+N16</f>
        <v>0</v>
      </c>
      <c r="M16" s="2"/>
      <c r="N16" s="15"/>
      <c r="O16" s="2">
        <f t="shared" ref="O16:O18" si="46">P16+Q16</f>
        <v>0</v>
      </c>
      <c r="P16" s="2"/>
      <c r="Q16" s="15"/>
      <c r="R16" s="2">
        <f t="shared" ref="R16" si="47">S16+T16</f>
        <v>0</v>
      </c>
      <c r="S16" s="2"/>
      <c r="T16" s="15"/>
      <c r="U16" s="2">
        <f t="shared" ref="U16:U18" si="48">V16+W16</f>
        <v>0</v>
      </c>
      <c r="V16" s="2"/>
      <c r="W16" s="15"/>
      <c r="X16" s="2">
        <f t="shared" ref="X16:X18" si="49">Y16+Z16</f>
        <v>0</v>
      </c>
      <c r="Y16" s="2"/>
      <c r="Z16" s="15"/>
      <c r="AA16" s="2"/>
      <c r="AB16" s="2"/>
      <c r="AC16" s="15"/>
      <c r="AD16" s="2">
        <f t="shared" ref="AD16:AD18" si="50">AE16+AF16</f>
        <v>0</v>
      </c>
      <c r="AE16" s="2"/>
      <c r="AF16" s="15"/>
      <c r="AG16" s="2">
        <f t="shared" ref="AG16:AG18" si="51">AH16+AI16</f>
        <v>0</v>
      </c>
      <c r="AH16" s="2"/>
      <c r="AI16" s="15"/>
      <c r="AJ16" s="2"/>
      <c r="AK16" s="2"/>
      <c r="AL16" s="15"/>
      <c r="AM16" s="2"/>
      <c r="AN16" s="2"/>
      <c r="AO16" s="15"/>
      <c r="AP16" s="2">
        <f t="shared" ref="AP16:AP18" si="52">AQ16+AR16</f>
        <v>0</v>
      </c>
      <c r="AQ16" s="2"/>
      <c r="AR16" s="15"/>
      <c r="AS16" s="2">
        <f t="shared" ref="AS16:AS18" si="53">AT16+AU16</f>
        <v>0</v>
      </c>
      <c r="AT16" s="2"/>
      <c r="AU16" s="15"/>
      <c r="AV16" s="2">
        <f t="shared" ref="AV16:AV18" si="54">AW16+AX16</f>
        <v>0</v>
      </c>
      <c r="AW16" s="2"/>
      <c r="AX16" s="15"/>
      <c r="AY16" s="2">
        <f t="shared" ref="AY16:AY18" si="55">AZ16+BA16</f>
        <v>0</v>
      </c>
      <c r="AZ16" s="2"/>
      <c r="BA16" s="15"/>
      <c r="BB16" s="2">
        <f t="shared" ref="BB16:BB18" si="56">BC16+BD16</f>
        <v>0</v>
      </c>
      <c r="BC16" s="2"/>
      <c r="BD16" s="15"/>
      <c r="BE16" s="2">
        <f t="shared" ref="BE16:BE18" si="57">BF16+BG16</f>
        <v>0</v>
      </c>
      <c r="BF16" s="2"/>
      <c r="BG16" s="15"/>
      <c r="BH16" s="2">
        <f t="shared" ref="BH16:BH18" si="58">BI16+BJ16</f>
        <v>0</v>
      </c>
      <c r="BI16" s="2"/>
      <c r="BJ16" s="15"/>
      <c r="BK16" s="2">
        <f t="shared" ref="BK16:BK18" si="59">BL16+BM16</f>
        <v>0</v>
      </c>
      <c r="BL16" s="2"/>
      <c r="BM16" s="15"/>
      <c r="BN16" s="2">
        <f t="shared" ref="BN16:BN18" si="60">BO16+BP16</f>
        <v>0</v>
      </c>
      <c r="BO16" s="2"/>
      <c r="BP16" s="15"/>
      <c r="BQ16" s="2">
        <f t="shared" ref="BQ16:BQ17" si="61">BR16+BS16</f>
        <v>0</v>
      </c>
      <c r="BR16" s="2"/>
      <c r="BS16" s="15"/>
      <c r="BT16" s="2">
        <f t="shared" ref="BT16:BT18" si="62">BU16+BV16</f>
        <v>0</v>
      </c>
      <c r="BU16" s="2"/>
      <c r="BV16" s="15"/>
      <c r="BW16" s="2">
        <f t="shared" ref="BW16:BW18" si="63">BX16+BY16</f>
        <v>0</v>
      </c>
      <c r="BX16" s="2"/>
      <c r="BY16" s="15"/>
      <c r="BZ16" s="2">
        <f t="shared" ref="BZ16:BZ18" si="64">CA16+CB16</f>
        <v>0</v>
      </c>
      <c r="CA16" s="2"/>
      <c r="CB16" s="15"/>
      <c r="CC16" s="2">
        <f t="shared" ref="CC16:CC18" si="65">CD16+CE16</f>
        <v>0</v>
      </c>
      <c r="CD16" s="2"/>
      <c r="CE16" s="15"/>
      <c r="CF16" s="2">
        <f t="shared" ref="CF16:CF18" si="66">CG16+CH16</f>
        <v>0</v>
      </c>
      <c r="CG16" s="2"/>
      <c r="CH16" s="15"/>
      <c r="CI16" s="2">
        <f t="shared" ref="CI16:CI18" si="67">CJ16+CK16</f>
        <v>0</v>
      </c>
      <c r="CJ16" s="2"/>
      <c r="CK16" s="15"/>
      <c r="CL16" s="2">
        <f t="shared" ref="CL16:CL18" si="68">CM16+CN16</f>
        <v>0</v>
      </c>
      <c r="CM16" s="2"/>
      <c r="CN16" s="15"/>
      <c r="CO16" s="2">
        <f t="shared" ref="CO16:CO18" si="69">CP16+CQ16</f>
        <v>0</v>
      </c>
      <c r="CP16" s="2"/>
      <c r="CQ16" s="15"/>
      <c r="CR16" s="2">
        <f t="shared" ref="CR16:CR18" si="70">CS16+CT16</f>
        <v>0</v>
      </c>
      <c r="CS16" s="2"/>
      <c r="CT16" s="15"/>
      <c r="CU16" s="2">
        <f t="shared" ref="CU16:CU18" si="71">CV16+CW16</f>
        <v>0</v>
      </c>
      <c r="CV16" s="2"/>
      <c r="CW16" s="15"/>
      <c r="CX16" s="2">
        <f t="shared" ref="CX16:CX18" si="72">CY16+CZ16</f>
        <v>0</v>
      </c>
      <c r="CY16" s="2"/>
      <c r="CZ16" s="15"/>
      <c r="DA16" s="2">
        <f t="shared" ref="DA16:DA18" si="73">DB16+DC16</f>
        <v>0</v>
      </c>
      <c r="DB16" s="2"/>
      <c r="DC16" s="15"/>
      <c r="DD16" s="2">
        <f t="shared" ref="DD16:DD18" si="74">DE16+DF16</f>
        <v>0</v>
      </c>
      <c r="DE16" s="2"/>
      <c r="DF16" s="15"/>
      <c r="DG16" s="29">
        <f>+DH16+DI16</f>
        <v>49342</v>
      </c>
      <c r="DH16" s="29"/>
      <c r="DI16" s="30">
        <v>49342</v>
      </c>
      <c r="DJ16" s="29">
        <f>+DK16+DL16</f>
        <v>0</v>
      </c>
      <c r="DK16" s="29"/>
      <c r="DL16" s="30"/>
      <c r="DM16" s="29">
        <f>+DN16+DO16</f>
        <v>0</v>
      </c>
      <c r="DN16" s="29"/>
      <c r="DO16" s="30"/>
    </row>
    <row r="17" spans="1:119" ht="31.5" x14ac:dyDescent="0.25">
      <c r="A17" s="9" t="s">
        <v>14</v>
      </c>
      <c r="B17" s="41" t="s">
        <v>15</v>
      </c>
      <c r="C17" s="48">
        <f>D17+E17</f>
        <v>5442052.0899999999</v>
      </c>
      <c r="D17" s="13">
        <f t="shared" si="41"/>
        <v>5419252.0899999999</v>
      </c>
      <c r="E17" s="14">
        <f t="shared" si="42"/>
        <v>22800</v>
      </c>
      <c r="F17" s="45">
        <f>G17+H17</f>
        <v>306599</v>
      </c>
      <c r="G17" s="2">
        <v>306599</v>
      </c>
      <c r="H17" s="15"/>
      <c r="I17" s="2">
        <f>J17+K17</f>
        <v>464753</v>
      </c>
      <c r="J17" s="2">
        <v>464753</v>
      </c>
      <c r="K17" s="15"/>
      <c r="L17" s="2">
        <f t="shared" si="45"/>
        <v>721321.09</v>
      </c>
      <c r="M17" s="2">
        <v>721321.09</v>
      </c>
      <c r="N17" s="15"/>
      <c r="O17" s="2">
        <f t="shared" si="46"/>
        <v>0</v>
      </c>
      <c r="P17" s="2"/>
      <c r="Q17" s="15"/>
      <c r="R17" s="2">
        <f>S17+T17</f>
        <v>1500</v>
      </c>
      <c r="S17" s="2">
        <v>1500</v>
      </c>
      <c r="T17" s="15"/>
      <c r="U17" s="2">
        <f t="shared" si="48"/>
        <v>2662</v>
      </c>
      <c r="V17" s="2">
        <v>2662</v>
      </c>
      <c r="W17" s="15"/>
      <c r="X17" s="2">
        <f t="shared" si="49"/>
        <v>5900</v>
      </c>
      <c r="Y17" s="2">
        <v>5900</v>
      </c>
      <c r="Z17" s="15"/>
      <c r="AA17" s="2">
        <f>AB17+AC17</f>
        <v>19320</v>
      </c>
      <c r="AB17" s="2">
        <v>19320</v>
      </c>
      <c r="AC17" s="15">
        <v>0</v>
      </c>
      <c r="AD17" s="2">
        <f t="shared" si="50"/>
        <v>20104</v>
      </c>
      <c r="AE17" s="2">
        <v>20104</v>
      </c>
      <c r="AF17" s="15"/>
      <c r="AG17" s="2">
        <f t="shared" si="51"/>
        <v>18284</v>
      </c>
      <c r="AH17" s="2">
        <v>18284</v>
      </c>
      <c r="AI17" s="15"/>
      <c r="AJ17" s="2">
        <f>AK17+AL17</f>
        <v>4928</v>
      </c>
      <c r="AK17" s="2">
        <v>4928</v>
      </c>
      <c r="AL17" s="15"/>
      <c r="AM17" s="2">
        <f>AN17+AO17</f>
        <v>44200</v>
      </c>
      <c r="AN17" s="2">
        <v>44200</v>
      </c>
      <c r="AO17" s="15">
        <v>0</v>
      </c>
      <c r="AP17" s="2">
        <f t="shared" si="52"/>
        <v>42324</v>
      </c>
      <c r="AQ17" s="2">
        <v>42324</v>
      </c>
      <c r="AR17" s="15"/>
      <c r="AS17" s="2">
        <f t="shared" si="53"/>
        <v>29280</v>
      </c>
      <c r="AT17" s="2">
        <v>29280</v>
      </c>
      <c r="AU17" s="15"/>
      <c r="AV17" s="2">
        <f t="shared" si="54"/>
        <v>56175</v>
      </c>
      <c r="AW17" s="2">
        <v>56175</v>
      </c>
      <c r="AX17" s="15"/>
      <c r="AY17" s="2">
        <f t="shared" si="55"/>
        <v>26400</v>
      </c>
      <c r="AZ17" s="2">
        <v>26400</v>
      </c>
      <c r="BA17" s="15"/>
      <c r="BB17" s="2">
        <f t="shared" si="56"/>
        <v>16000</v>
      </c>
      <c r="BC17" s="2">
        <v>16000</v>
      </c>
      <c r="BD17" s="15"/>
      <c r="BE17" s="2">
        <f t="shared" si="57"/>
        <v>7286</v>
      </c>
      <c r="BF17" s="2">
        <v>7286</v>
      </c>
      <c r="BG17" s="15"/>
      <c r="BH17" s="2">
        <f t="shared" si="58"/>
        <v>14040</v>
      </c>
      <c r="BI17" s="2">
        <v>14040</v>
      </c>
      <c r="BJ17" s="15"/>
      <c r="BK17" s="2">
        <f t="shared" si="59"/>
        <v>28086</v>
      </c>
      <c r="BL17" s="2">
        <v>28086</v>
      </c>
      <c r="BM17" s="15"/>
      <c r="BN17" s="2">
        <f t="shared" si="60"/>
        <v>1433</v>
      </c>
      <c r="BO17" s="2">
        <v>1433</v>
      </c>
      <c r="BP17" s="15"/>
      <c r="BQ17" s="2">
        <f t="shared" si="61"/>
        <v>0</v>
      </c>
      <c r="BR17" s="2"/>
      <c r="BS17" s="15"/>
      <c r="BT17" s="2">
        <f t="shared" si="62"/>
        <v>105670</v>
      </c>
      <c r="BU17" s="2">
        <v>105670</v>
      </c>
      <c r="BV17" s="15"/>
      <c r="BW17" s="2">
        <f t="shared" si="63"/>
        <v>35137</v>
      </c>
      <c r="BX17" s="2">
        <v>35137</v>
      </c>
      <c r="BY17" s="15"/>
      <c r="BZ17" s="2">
        <f t="shared" si="64"/>
        <v>8940</v>
      </c>
      <c r="CA17" s="2">
        <v>8940</v>
      </c>
      <c r="CB17" s="15"/>
      <c r="CC17" s="2">
        <f t="shared" si="65"/>
        <v>187770</v>
      </c>
      <c r="CD17" s="2">
        <v>187770</v>
      </c>
      <c r="CE17" s="15"/>
      <c r="CF17" s="2">
        <f t="shared" si="66"/>
        <v>175968</v>
      </c>
      <c r="CG17" s="2">
        <v>175968</v>
      </c>
      <c r="CH17" s="15"/>
      <c r="CI17" s="2">
        <f t="shared" si="67"/>
        <v>2326</v>
      </c>
      <c r="CJ17" s="2">
        <v>2326</v>
      </c>
      <c r="CK17" s="15"/>
      <c r="CL17" s="2">
        <f t="shared" si="68"/>
        <v>125478</v>
      </c>
      <c r="CM17" s="2">
        <v>102678</v>
      </c>
      <c r="CN17" s="15">
        <v>22800</v>
      </c>
      <c r="CO17" s="2">
        <f t="shared" si="69"/>
        <v>315087</v>
      </c>
      <c r="CP17" s="2">
        <v>315087</v>
      </c>
      <c r="CQ17" s="15"/>
      <c r="CR17" s="2">
        <f t="shared" si="70"/>
        <v>77000</v>
      </c>
      <c r="CS17" s="2">
        <v>77000</v>
      </c>
      <c r="CT17" s="15"/>
      <c r="CU17" s="2">
        <f t="shared" si="71"/>
        <v>619309</v>
      </c>
      <c r="CV17" s="2">
        <v>619309</v>
      </c>
      <c r="CW17" s="15"/>
      <c r="CX17" s="2">
        <f t="shared" si="72"/>
        <v>605195</v>
      </c>
      <c r="CY17" s="2">
        <v>605195</v>
      </c>
      <c r="CZ17" s="15"/>
      <c r="DA17" s="2">
        <f t="shared" si="73"/>
        <v>22000</v>
      </c>
      <c r="DB17" s="2">
        <v>22000</v>
      </c>
      <c r="DC17" s="15"/>
      <c r="DD17" s="2">
        <f t="shared" si="74"/>
        <v>710521</v>
      </c>
      <c r="DE17" s="2">
        <v>710521</v>
      </c>
      <c r="DF17" s="15"/>
      <c r="DG17" s="29">
        <f>+DH17+DI17</f>
        <v>621056</v>
      </c>
      <c r="DH17" s="1">
        <v>621056</v>
      </c>
      <c r="DI17" s="33"/>
      <c r="DJ17" s="29">
        <f>+DK17+DL17</f>
        <v>0</v>
      </c>
      <c r="DK17" s="1"/>
      <c r="DL17" s="33"/>
      <c r="DM17" s="29">
        <f>+DN17+DO17</f>
        <v>0</v>
      </c>
      <c r="DN17" s="1"/>
      <c r="DO17" s="33"/>
    </row>
    <row r="18" spans="1:119" ht="59.25" customHeight="1" x14ac:dyDescent="0.25">
      <c r="A18" s="10" t="s">
        <v>16</v>
      </c>
      <c r="B18" s="41" t="s">
        <v>17</v>
      </c>
      <c r="C18" s="48">
        <f>D18+E18</f>
        <v>495343</v>
      </c>
      <c r="D18" s="13">
        <f t="shared" si="41"/>
        <v>0</v>
      </c>
      <c r="E18" s="14">
        <f t="shared" si="42"/>
        <v>495343</v>
      </c>
      <c r="F18" s="45">
        <f>G18+H18</f>
        <v>110880</v>
      </c>
      <c r="G18" s="2"/>
      <c r="H18" s="15">
        <v>110880</v>
      </c>
      <c r="I18" s="2">
        <f>J18+K18</f>
        <v>0</v>
      </c>
      <c r="J18" s="2"/>
      <c r="K18" s="15"/>
      <c r="L18" s="2">
        <f t="shared" si="45"/>
        <v>0</v>
      </c>
      <c r="M18" s="2"/>
      <c r="N18" s="15"/>
      <c r="O18" s="2">
        <f t="shared" si="46"/>
        <v>7200</v>
      </c>
      <c r="P18" s="2"/>
      <c r="Q18" s="15">
        <v>7200</v>
      </c>
      <c r="R18" s="2">
        <f>S18+T18</f>
        <v>0</v>
      </c>
      <c r="S18" s="2"/>
      <c r="T18" s="15"/>
      <c r="U18" s="2">
        <f t="shared" si="48"/>
        <v>0</v>
      </c>
      <c r="V18" s="2"/>
      <c r="W18" s="15"/>
      <c r="X18" s="2">
        <f t="shared" si="49"/>
        <v>0</v>
      </c>
      <c r="Y18" s="2"/>
      <c r="Z18" s="15"/>
      <c r="AA18" s="2">
        <f t="shared" ref="AA18:AA28" si="75">AB18+AC18</f>
        <v>0</v>
      </c>
      <c r="AB18" s="2"/>
      <c r="AC18" s="15"/>
      <c r="AD18" s="2">
        <f t="shared" si="50"/>
        <v>0</v>
      </c>
      <c r="AE18" s="2"/>
      <c r="AF18" s="15"/>
      <c r="AG18" s="2">
        <f t="shared" si="51"/>
        <v>0</v>
      </c>
      <c r="AH18" s="2"/>
      <c r="AI18" s="15"/>
      <c r="AJ18" s="2">
        <f t="shared" ref="AJ18:AJ28" si="76">AK18+AL18</f>
        <v>0</v>
      </c>
      <c r="AK18" s="2"/>
      <c r="AL18" s="15"/>
      <c r="AM18" s="2">
        <f t="shared" ref="AM18:AM28" si="77">AN18+AO18</f>
        <v>0</v>
      </c>
      <c r="AN18" s="2"/>
      <c r="AO18" s="15"/>
      <c r="AP18" s="2">
        <f t="shared" si="52"/>
        <v>0</v>
      </c>
      <c r="AQ18" s="2"/>
      <c r="AR18" s="15"/>
      <c r="AS18" s="2">
        <f t="shared" si="53"/>
        <v>0</v>
      </c>
      <c r="AT18" s="2"/>
      <c r="AU18" s="15"/>
      <c r="AV18" s="2">
        <f t="shared" si="54"/>
        <v>0</v>
      </c>
      <c r="AW18" s="2"/>
      <c r="AX18" s="15"/>
      <c r="AY18" s="2">
        <f t="shared" si="55"/>
        <v>0</v>
      </c>
      <c r="AZ18" s="2"/>
      <c r="BA18" s="15"/>
      <c r="BB18" s="2">
        <f t="shared" si="56"/>
        <v>0</v>
      </c>
      <c r="BC18" s="2"/>
      <c r="BD18" s="15"/>
      <c r="BE18" s="2">
        <f t="shared" si="57"/>
        <v>0</v>
      </c>
      <c r="BF18" s="2"/>
      <c r="BG18" s="15"/>
      <c r="BH18" s="2">
        <f t="shared" si="58"/>
        <v>0</v>
      </c>
      <c r="BI18" s="2"/>
      <c r="BJ18" s="15"/>
      <c r="BK18" s="2">
        <f t="shared" si="59"/>
        <v>0</v>
      </c>
      <c r="BL18" s="2"/>
      <c r="BM18" s="15"/>
      <c r="BN18" s="2">
        <f t="shared" si="60"/>
        <v>0</v>
      </c>
      <c r="BO18" s="2"/>
      <c r="BP18" s="15"/>
      <c r="BQ18" s="2">
        <f>BR18+BS18</f>
        <v>0</v>
      </c>
      <c r="BR18" s="2"/>
      <c r="BS18" s="15"/>
      <c r="BT18" s="2">
        <f t="shared" si="62"/>
        <v>0</v>
      </c>
      <c r="BU18" s="2"/>
      <c r="BV18" s="15">
        <v>0</v>
      </c>
      <c r="BW18" s="2">
        <f t="shared" si="63"/>
        <v>0</v>
      </c>
      <c r="BX18" s="2"/>
      <c r="BY18" s="15"/>
      <c r="BZ18" s="2">
        <f t="shared" si="64"/>
        <v>0</v>
      </c>
      <c r="CA18" s="2"/>
      <c r="CB18" s="15"/>
      <c r="CC18" s="2">
        <f t="shared" si="65"/>
        <v>0</v>
      </c>
      <c r="CD18" s="2"/>
      <c r="CE18" s="15"/>
      <c r="CF18" s="2">
        <f t="shared" si="66"/>
        <v>0</v>
      </c>
      <c r="CG18" s="2"/>
      <c r="CH18" s="15"/>
      <c r="CI18" s="2">
        <f t="shared" si="67"/>
        <v>0</v>
      </c>
      <c r="CJ18" s="2"/>
      <c r="CK18" s="15"/>
      <c r="CL18" s="2">
        <f t="shared" si="68"/>
        <v>0</v>
      </c>
      <c r="CM18" s="2"/>
      <c r="CN18" s="15"/>
      <c r="CO18" s="2">
        <f t="shared" si="69"/>
        <v>0</v>
      </c>
      <c r="CP18" s="2"/>
      <c r="CQ18" s="15"/>
      <c r="CR18" s="2">
        <f t="shared" si="70"/>
        <v>0</v>
      </c>
      <c r="CS18" s="2"/>
      <c r="CT18" s="15"/>
      <c r="CU18" s="2">
        <f t="shared" si="71"/>
        <v>250000</v>
      </c>
      <c r="CV18" s="2"/>
      <c r="CW18" s="15">
        <v>250000</v>
      </c>
      <c r="CX18" s="2">
        <f t="shared" si="72"/>
        <v>250000</v>
      </c>
      <c r="CY18" s="2"/>
      <c r="CZ18" s="15">
        <v>250000</v>
      </c>
      <c r="DA18" s="2">
        <f t="shared" si="73"/>
        <v>-22000</v>
      </c>
      <c r="DB18" s="2"/>
      <c r="DC18" s="15">
        <v>-22000</v>
      </c>
      <c r="DD18" s="2">
        <f t="shared" si="74"/>
        <v>-14344</v>
      </c>
      <c r="DE18" s="2"/>
      <c r="DF18" s="15">
        <v>-14344</v>
      </c>
      <c r="DG18" s="29">
        <f>+DH18+DI18</f>
        <v>0</v>
      </c>
      <c r="DH18" s="1"/>
      <c r="DI18" s="33"/>
      <c r="DJ18" s="29">
        <f>+DK18+DL18</f>
        <v>-8516</v>
      </c>
      <c r="DK18" s="1"/>
      <c r="DL18" s="33">
        <v>-8516</v>
      </c>
      <c r="DM18" s="29">
        <f>+DN18+DO18</f>
        <v>-77877</v>
      </c>
      <c r="DN18" s="1"/>
      <c r="DO18" s="33">
        <v>-77877</v>
      </c>
    </row>
    <row r="19" spans="1:119" x14ac:dyDescent="0.25">
      <c r="A19" s="5" t="s">
        <v>18</v>
      </c>
      <c r="B19" s="42"/>
      <c r="C19" s="48">
        <f>C20+C21</f>
        <v>1371655</v>
      </c>
      <c r="D19" s="13">
        <f>D20+D21</f>
        <v>1285452.1200000001</v>
      </c>
      <c r="E19" s="14">
        <f>E20+E21</f>
        <v>86202.880000000005</v>
      </c>
      <c r="F19" s="45">
        <f>F20+F21</f>
        <v>53932</v>
      </c>
      <c r="G19" s="2">
        <f t="shared" ref="G19:H19" si="78">G20+G21</f>
        <v>53932</v>
      </c>
      <c r="H19" s="2">
        <f t="shared" si="78"/>
        <v>0</v>
      </c>
      <c r="I19" s="2">
        <f>I20+I21</f>
        <v>0</v>
      </c>
      <c r="J19" s="2">
        <f t="shared" ref="J19:K19" si="79">J20+J21</f>
        <v>0</v>
      </c>
      <c r="K19" s="2">
        <f t="shared" si="79"/>
        <v>0</v>
      </c>
      <c r="L19" s="2">
        <f>L20+L21</f>
        <v>382147.13</v>
      </c>
      <c r="M19" s="2">
        <f>M20+M21</f>
        <v>382147.13</v>
      </c>
      <c r="N19" s="2">
        <f t="shared" ref="N19" si="80">N20+N21</f>
        <v>0</v>
      </c>
      <c r="O19" s="2">
        <f>O20+O21</f>
        <v>-2628.29</v>
      </c>
      <c r="P19" s="2">
        <f t="shared" ref="P19:Q19" si="81">P20+P21</f>
        <v>4571.71</v>
      </c>
      <c r="Q19" s="2">
        <f t="shared" si="81"/>
        <v>-7200</v>
      </c>
      <c r="R19" s="2">
        <f>R20+R21</f>
        <v>88</v>
      </c>
      <c r="S19" s="2">
        <f t="shared" ref="S19:T19" si="82">S20+S21</f>
        <v>88</v>
      </c>
      <c r="T19" s="2">
        <f t="shared" si="82"/>
        <v>0</v>
      </c>
      <c r="U19" s="2">
        <f>U20+U21</f>
        <v>2778</v>
      </c>
      <c r="V19" s="2">
        <f t="shared" ref="V19:W19" si="83">V20+V21</f>
        <v>2778</v>
      </c>
      <c r="W19" s="2">
        <f t="shared" si="83"/>
        <v>0</v>
      </c>
      <c r="X19" s="2">
        <f>X20+X21</f>
        <v>5336</v>
      </c>
      <c r="Y19" s="2">
        <f t="shared" ref="Y19:AC19" si="84">Y20+Y21</f>
        <v>5336</v>
      </c>
      <c r="Z19" s="2">
        <f t="shared" si="84"/>
        <v>0</v>
      </c>
      <c r="AA19" s="2">
        <f t="shared" si="84"/>
        <v>4182.88</v>
      </c>
      <c r="AB19" s="2">
        <f t="shared" si="84"/>
        <v>0</v>
      </c>
      <c r="AC19" s="15">
        <f t="shared" si="84"/>
        <v>4182.88</v>
      </c>
      <c r="AD19" s="2">
        <f>AD20+AD21</f>
        <v>534.04</v>
      </c>
      <c r="AE19" s="2">
        <f t="shared" ref="AE19:AF19" si="85">AE20+AE21</f>
        <v>534.04</v>
      </c>
      <c r="AF19" s="2">
        <f t="shared" si="85"/>
        <v>0</v>
      </c>
      <c r="AG19" s="2">
        <f>AG20+AG21</f>
        <v>862.87</v>
      </c>
      <c r="AH19" s="2">
        <f t="shared" ref="AH19:AO19" si="86">AH20+AH21</f>
        <v>862.87</v>
      </c>
      <c r="AI19" s="2">
        <f t="shared" si="86"/>
        <v>0</v>
      </c>
      <c r="AJ19" s="2">
        <f t="shared" si="86"/>
        <v>4598</v>
      </c>
      <c r="AK19" s="2">
        <f t="shared" si="86"/>
        <v>4598</v>
      </c>
      <c r="AL19" s="2">
        <f t="shared" si="86"/>
        <v>0</v>
      </c>
      <c r="AM19" s="2">
        <f t="shared" si="86"/>
        <v>2827</v>
      </c>
      <c r="AN19" s="2">
        <f t="shared" si="86"/>
        <v>0</v>
      </c>
      <c r="AO19" s="15">
        <f t="shared" si="86"/>
        <v>2827</v>
      </c>
      <c r="AP19" s="2">
        <f>AP20+AP21</f>
        <v>0</v>
      </c>
      <c r="AQ19" s="2">
        <f t="shared" ref="AQ19:AR19" si="87">AQ20+AQ21</f>
        <v>0</v>
      </c>
      <c r="AR19" s="2">
        <f t="shared" si="87"/>
        <v>0</v>
      </c>
      <c r="AS19" s="2">
        <f>AS20+AS21</f>
        <v>27731</v>
      </c>
      <c r="AT19" s="2">
        <f t="shared" ref="AT19:AU19" si="88">AT20+AT21</f>
        <v>27731</v>
      </c>
      <c r="AU19" s="2">
        <f t="shared" si="88"/>
        <v>0</v>
      </c>
      <c r="AV19" s="2">
        <f>AV20+AV21</f>
        <v>12095</v>
      </c>
      <c r="AW19" s="2">
        <f t="shared" ref="AW19:AX19" si="89">AW20+AW21</f>
        <v>12095</v>
      </c>
      <c r="AX19" s="2">
        <f t="shared" si="89"/>
        <v>0</v>
      </c>
      <c r="AY19" s="2">
        <f>AY20+AY21</f>
        <v>9101</v>
      </c>
      <c r="AZ19" s="2">
        <f t="shared" ref="AZ19:BA19" si="90">AZ20+AZ21</f>
        <v>9101</v>
      </c>
      <c r="BA19" s="2">
        <f t="shared" si="90"/>
        <v>0</v>
      </c>
      <c r="BB19" s="2">
        <f>BB20+BB21</f>
        <v>9202</v>
      </c>
      <c r="BC19" s="2">
        <f t="shared" ref="BC19:BD19" si="91">BC20+BC21</f>
        <v>9202</v>
      </c>
      <c r="BD19" s="2">
        <f t="shared" si="91"/>
        <v>0</v>
      </c>
      <c r="BE19" s="21">
        <f>BE20+BE21</f>
        <v>8391</v>
      </c>
      <c r="BF19" s="21">
        <f t="shared" ref="BF19:BG19" si="92">BF20+BF21</f>
        <v>8391</v>
      </c>
      <c r="BG19" s="21">
        <f t="shared" si="92"/>
        <v>0</v>
      </c>
      <c r="BH19" s="2">
        <f>BH20+BH21</f>
        <v>4705</v>
      </c>
      <c r="BI19" s="2">
        <f t="shared" ref="BI19:BJ19" si="93">BI20+BI21</f>
        <v>4705</v>
      </c>
      <c r="BJ19" s="2">
        <f t="shared" si="93"/>
        <v>0</v>
      </c>
      <c r="BK19" s="2">
        <f>BK20+BK21</f>
        <v>4276.37</v>
      </c>
      <c r="BL19" s="2">
        <f t="shared" ref="BL19:BM19" si="94">BL20+BL21</f>
        <v>4276.37</v>
      </c>
      <c r="BM19" s="2">
        <f t="shared" si="94"/>
        <v>0</v>
      </c>
      <c r="BN19" s="2">
        <f>BN20+BN21</f>
        <v>0</v>
      </c>
      <c r="BO19" s="2">
        <f t="shared" ref="BO19:BP19" si="95">BO20+BO21</f>
        <v>0</v>
      </c>
      <c r="BP19" s="2">
        <f t="shared" si="95"/>
        <v>0</v>
      </c>
      <c r="BQ19" s="21">
        <f>BQ20+BQ21</f>
        <v>6724</v>
      </c>
      <c r="BR19" s="21">
        <f t="shared" ref="BR19:BS19" si="96">BR20+BR21</f>
        <v>6724</v>
      </c>
      <c r="BS19" s="21">
        <f t="shared" si="96"/>
        <v>0</v>
      </c>
      <c r="BT19" s="2">
        <f>BT20+BT21</f>
        <v>0</v>
      </c>
      <c r="BU19" s="2">
        <f t="shared" ref="BU19:BV19" si="97">BU20+BU21</f>
        <v>0</v>
      </c>
      <c r="BV19" s="2">
        <f t="shared" si="97"/>
        <v>0</v>
      </c>
      <c r="BW19" s="2">
        <f>BW20+BW21</f>
        <v>0</v>
      </c>
      <c r="BX19" s="2">
        <f t="shared" ref="BX19:BY19" si="98">BX20+BX21</f>
        <v>0</v>
      </c>
      <c r="BY19" s="2">
        <f t="shared" si="98"/>
        <v>0</v>
      </c>
      <c r="BZ19" s="2">
        <f>BZ20+BZ21</f>
        <v>0</v>
      </c>
      <c r="CA19" s="2">
        <f t="shared" ref="CA19:CB19" si="99">CA20+CA21</f>
        <v>0</v>
      </c>
      <c r="CB19" s="2">
        <f t="shared" si="99"/>
        <v>0</v>
      </c>
      <c r="CC19" s="2">
        <f>CC20+CC21</f>
        <v>0</v>
      </c>
      <c r="CD19" s="2">
        <f t="shared" ref="CD19:CE19" si="100">CD20+CD21</f>
        <v>0</v>
      </c>
      <c r="CE19" s="2">
        <f t="shared" si="100"/>
        <v>0</v>
      </c>
      <c r="CF19" s="2">
        <f>CF20+CF21</f>
        <v>0</v>
      </c>
      <c r="CG19" s="2">
        <f t="shared" ref="CG19:CH19" si="101">CG20+CG21</f>
        <v>0</v>
      </c>
      <c r="CH19" s="2">
        <f t="shared" si="101"/>
        <v>0</v>
      </c>
      <c r="CI19" s="2">
        <f>CI20+CI21</f>
        <v>0</v>
      </c>
      <c r="CJ19" s="2">
        <f t="shared" ref="CJ19:CK19" si="102">CJ20+CJ21</f>
        <v>0</v>
      </c>
      <c r="CK19" s="2">
        <f t="shared" si="102"/>
        <v>0</v>
      </c>
      <c r="CL19" s="2">
        <f>CL20+CL21</f>
        <v>0</v>
      </c>
      <c r="CM19" s="2">
        <f t="shared" ref="CM19:CN19" si="103">CM20+CM21</f>
        <v>0</v>
      </c>
      <c r="CN19" s="2">
        <f t="shared" si="103"/>
        <v>0</v>
      </c>
      <c r="CO19" s="2">
        <f>CO20+CO21</f>
        <v>0</v>
      </c>
      <c r="CP19" s="2">
        <f t="shared" ref="CP19:CQ19" si="104">CP20+CP21</f>
        <v>0</v>
      </c>
      <c r="CQ19" s="2">
        <f t="shared" si="104"/>
        <v>0</v>
      </c>
      <c r="CR19" s="2">
        <f>CR20+CR21</f>
        <v>78931</v>
      </c>
      <c r="CS19" s="2">
        <f t="shared" ref="CS19:CT19" si="105">CS20+CS21</f>
        <v>78931</v>
      </c>
      <c r="CT19" s="2">
        <f t="shared" si="105"/>
        <v>0</v>
      </c>
      <c r="CU19" s="2">
        <f>CU20+CU21</f>
        <v>87062</v>
      </c>
      <c r="CV19" s="2">
        <f t="shared" ref="CV19:CW19" si="106">CV20+CV21</f>
        <v>87062</v>
      </c>
      <c r="CW19" s="2">
        <f t="shared" si="106"/>
        <v>0</v>
      </c>
      <c r="CX19" s="2">
        <f>CX20+CX21</f>
        <v>80031</v>
      </c>
      <c r="CY19" s="2">
        <f t="shared" ref="CY19:CZ19" si="107">CY20+CY21</f>
        <v>80031</v>
      </c>
      <c r="CZ19" s="2">
        <f t="shared" si="107"/>
        <v>0</v>
      </c>
      <c r="DA19" s="2">
        <f>DA20+DA21</f>
        <v>0</v>
      </c>
      <c r="DB19" s="2">
        <f t="shared" ref="DB19:DC19" si="108">DB20+DB21</f>
        <v>0</v>
      </c>
      <c r="DC19" s="2">
        <f t="shared" si="108"/>
        <v>0</v>
      </c>
      <c r="DD19" s="2">
        <f>DD20+DD21</f>
        <v>498965</v>
      </c>
      <c r="DE19" s="2">
        <f t="shared" ref="DE19:DF19" si="109">DE20+DE21</f>
        <v>498965</v>
      </c>
      <c r="DF19" s="2">
        <f t="shared" si="109"/>
        <v>0</v>
      </c>
      <c r="DG19" s="1">
        <f>DG20+DG21</f>
        <v>3390</v>
      </c>
      <c r="DH19" s="1">
        <f>DH20+DH21</f>
        <v>3390</v>
      </c>
      <c r="DI19" s="1">
        <f>DI20+DI21</f>
        <v>0</v>
      </c>
      <c r="DJ19" s="1">
        <f>DJ20+DJ21</f>
        <v>8516</v>
      </c>
      <c r="DK19" s="1"/>
      <c r="DL19" s="1">
        <f>DL20+DL21</f>
        <v>8516</v>
      </c>
      <c r="DM19" s="1">
        <f>DM20+DM21</f>
        <v>77877</v>
      </c>
      <c r="DN19" s="1"/>
      <c r="DO19" s="33">
        <f>DO20+DO21</f>
        <v>77877</v>
      </c>
    </row>
    <row r="20" spans="1:119" ht="31.5" x14ac:dyDescent="0.25">
      <c r="A20" s="11" t="s">
        <v>19</v>
      </c>
      <c r="B20" s="41"/>
      <c r="C20" s="48">
        <f>D20+E20</f>
        <v>1444276</v>
      </c>
      <c r="D20" s="13">
        <f t="shared" ref="D20" si="110">G20+J20+M20+P20+S20+V20+Y20+AB20+AE20+AH20+AK20+AN20+AQ20+AT20+AW20+AZ20+BC20+BF20+BI20+BL20+BO20+BR20+BU20+BX20+CA20+CD20+CG20+CJ20+CM20+CP20+CS20+CV20+CY20+DB20+DE20+DH20+DK20+DN20</f>
        <v>1350873.12</v>
      </c>
      <c r="E20" s="14">
        <f t="shared" ref="E20" si="111">H20+K20+N20+Q20+T20+W20+Z20+AC20+AF20+AI20+AL20+AO20+AR20+AU20+AX20+BA20+BD20+BG20+BJ20+BM20+BP20+BS20+BV20+BY20+CB20+CE20+CH20+CK20+CN20+CQ20+CT20+CW20+CZ20+DC20+DF20+DI20+DL20+DO20</f>
        <v>93402.880000000005</v>
      </c>
      <c r="F20" s="45">
        <f>G20+H20</f>
        <v>53932</v>
      </c>
      <c r="G20" s="2">
        <v>53932</v>
      </c>
      <c r="H20" s="15"/>
      <c r="I20" s="2">
        <f>J20+K20</f>
        <v>0</v>
      </c>
      <c r="J20" s="2"/>
      <c r="K20" s="15"/>
      <c r="L20" s="2">
        <f>M20+N20</f>
        <v>382147.13</v>
      </c>
      <c r="M20" s="2">
        <v>382147.13</v>
      </c>
      <c r="N20" s="15"/>
      <c r="O20" s="2">
        <f>P20+Q20</f>
        <v>4571.71</v>
      </c>
      <c r="P20" s="2">
        <v>4571.71</v>
      </c>
      <c r="Q20" s="15"/>
      <c r="R20" s="2">
        <f>S20+T20</f>
        <v>88</v>
      </c>
      <c r="S20" s="2">
        <v>88</v>
      </c>
      <c r="T20" s="15"/>
      <c r="U20" s="2">
        <f>V20+W20</f>
        <v>2778</v>
      </c>
      <c r="V20" s="2">
        <v>2778</v>
      </c>
      <c r="W20" s="15"/>
      <c r="X20" s="2">
        <f>Y20+Z20</f>
        <v>5336</v>
      </c>
      <c r="Y20" s="2">
        <v>5336</v>
      </c>
      <c r="Z20" s="15"/>
      <c r="AA20" s="2">
        <f t="shared" si="75"/>
        <v>4182.88</v>
      </c>
      <c r="AB20" s="2"/>
      <c r="AC20" s="15">
        <v>4182.88</v>
      </c>
      <c r="AD20" s="2">
        <f>AE20+AF20</f>
        <v>534.04</v>
      </c>
      <c r="AE20" s="2">
        <v>534.04</v>
      </c>
      <c r="AF20" s="15"/>
      <c r="AG20" s="2">
        <f>AH20+AI20</f>
        <v>862.87</v>
      </c>
      <c r="AH20" s="2">
        <v>862.87</v>
      </c>
      <c r="AI20" s="15"/>
      <c r="AJ20" s="2">
        <f t="shared" si="76"/>
        <v>4598</v>
      </c>
      <c r="AK20" s="2">
        <v>4598</v>
      </c>
      <c r="AL20" s="15"/>
      <c r="AM20" s="2">
        <f t="shared" si="77"/>
        <v>2827</v>
      </c>
      <c r="AN20" s="2"/>
      <c r="AO20" s="15">
        <v>2827</v>
      </c>
      <c r="AP20" s="2">
        <f>AQ20+AR20</f>
        <v>0</v>
      </c>
      <c r="AQ20" s="2"/>
      <c r="AR20" s="15"/>
      <c r="AS20" s="2">
        <f>AT20+AU20</f>
        <v>27731</v>
      </c>
      <c r="AT20" s="2">
        <v>27731</v>
      </c>
      <c r="AU20" s="15"/>
      <c r="AV20" s="2">
        <f>AW20+AX20</f>
        <v>12095</v>
      </c>
      <c r="AW20" s="2">
        <v>12095</v>
      </c>
      <c r="AX20" s="15"/>
      <c r="AY20" s="2">
        <f>AZ20+BA20</f>
        <v>9101</v>
      </c>
      <c r="AZ20" s="2">
        <v>9101</v>
      </c>
      <c r="BA20" s="15"/>
      <c r="BB20" s="2">
        <f>BC20+BD20</f>
        <v>9202</v>
      </c>
      <c r="BC20" s="2">
        <v>9202</v>
      </c>
      <c r="BD20" s="15"/>
      <c r="BE20" s="2">
        <f>BF20+BG20</f>
        <v>8391</v>
      </c>
      <c r="BF20" s="2">
        <v>8391</v>
      </c>
      <c r="BG20" s="15"/>
      <c r="BH20" s="2">
        <f>BI20+BJ20</f>
        <v>4705</v>
      </c>
      <c r="BI20" s="2">
        <v>4705</v>
      </c>
      <c r="BJ20" s="15"/>
      <c r="BK20" s="2">
        <f>BL20+BM20</f>
        <v>4276.37</v>
      </c>
      <c r="BL20" s="21">
        <v>4276.37</v>
      </c>
      <c r="BM20" s="22"/>
      <c r="BN20" s="2">
        <f>BO20+BP20</f>
        <v>0</v>
      </c>
      <c r="BO20" s="21">
        <v>0</v>
      </c>
      <c r="BP20" s="22"/>
      <c r="BQ20" s="2">
        <f>BR20+BS20</f>
        <v>6724</v>
      </c>
      <c r="BR20" s="2">
        <v>6724</v>
      </c>
      <c r="BS20" s="15"/>
      <c r="BT20" s="2">
        <f>BU20+BV20</f>
        <v>0</v>
      </c>
      <c r="BU20" s="2"/>
      <c r="BV20" s="15"/>
      <c r="BW20" s="2">
        <f>BX20+BY20</f>
        <v>0</v>
      </c>
      <c r="BX20" s="2"/>
      <c r="BY20" s="15"/>
      <c r="BZ20" s="2">
        <f>CA20+CB20</f>
        <v>0</v>
      </c>
      <c r="CA20" s="2"/>
      <c r="CB20" s="15"/>
      <c r="CC20" s="2">
        <f>CD20+CE20</f>
        <v>0</v>
      </c>
      <c r="CD20" s="2"/>
      <c r="CE20" s="15"/>
      <c r="CF20" s="2">
        <f>CG20+CH20</f>
        <v>0</v>
      </c>
      <c r="CG20" s="2"/>
      <c r="CH20" s="15"/>
      <c r="CI20" s="2">
        <f>CJ20+CK20</f>
        <v>0</v>
      </c>
      <c r="CJ20" s="2"/>
      <c r="CK20" s="15"/>
      <c r="CL20" s="2">
        <f>CM20+CN20</f>
        <v>0</v>
      </c>
      <c r="CM20" s="2"/>
      <c r="CN20" s="15"/>
      <c r="CO20" s="2">
        <f>CP20+CQ20</f>
        <v>0</v>
      </c>
      <c r="CP20" s="2"/>
      <c r="CQ20" s="15"/>
      <c r="CR20" s="2">
        <f>CS20+CT20</f>
        <v>78931</v>
      </c>
      <c r="CS20" s="2">
        <v>78931</v>
      </c>
      <c r="CT20" s="15"/>
      <c r="CU20" s="2">
        <f>CV20+CW20</f>
        <v>87062</v>
      </c>
      <c r="CV20" s="2">
        <v>87062</v>
      </c>
      <c r="CW20" s="15"/>
      <c r="CX20" s="2">
        <f>CY20+CZ20</f>
        <v>80031</v>
      </c>
      <c r="CY20" s="2">
        <v>80031</v>
      </c>
      <c r="CZ20" s="15"/>
      <c r="DA20" s="2">
        <f>DB20+DC20</f>
        <v>0</v>
      </c>
      <c r="DB20" s="2"/>
      <c r="DC20" s="15"/>
      <c r="DD20" s="2">
        <f>DE20+DF20</f>
        <v>564386</v>
      </c>
      <c r="DE20" s="2">
        <v>564386</v>
      </c>
      <c r="DF20" s="15"/>
      <c r="DG20" s="1">
        <f t="shared" ref="DG20:DG28" si="112">DH20+DI20</f>
        <v>3390</v>
      </c>
      <c r="DH20" s="1">
        <v>3390</v>
      </c>
      <c r="DI20" s="33"/>
      <c r="DJ20" s="1">
        <f t="shared" ref="DJ20:DJ21" si="113">DK20+DL20</f>
        <v>8516</v>
      </c>
      <c r="DK20" s="1"/>
      <c r="DL20" s="33">
        <v>8516</v>
      </c>
      <c r="DM20" s="1">
        <f t="shared" ref="DM20:DM21" si="114">DN20+DO20</f>
        <v>77877</v>
      </c>
      <c r="DN20" s="1"/>
      <c r="DO20" s="33">
        <v>77877</v>
      </c>
    </row>
    <row r="21" spans="1:119" x14ac:dyDescent="0.25">
      <c r="A21" s="12" t="s">
        <v>20</v>
      </c>
      <c r="B21" s="41"/>
      <c r="C21" s="48">
        <f>D21+E21</f>
        <v>-72621</v>
      </c>
      <c r="D21" s="13">
        <f t="shared" ref="D21" si="115">G21+J21+M21+P21+S21+V21+Y21+AB21+AE21+AH21+AK21+AN21+AQ21+AT21+AW21+AZ21+BC21+BF21+BI21+BL21+BO21+BR21+BU21+BX21+CA21+CD21+CG21+CJ21+CM21+CP21+CS21+CV21+CY21+DB21+DE21+DH21+DK21+DN21</f>
        <v>-65421</v>
      </c>
      <c r="E21" s="14">
        <f t="shared" ref="E21" si="116">H21+K21+N21+Q21+T21+W21+Z21+AC21+AF21+AI21+AL21+AO21+AR21+AU21+AX21+BA21+BD21+BG21+BJ21+BM21+BP21+BS21+BV21+BY21+CB21+CE21+CH21+CK21+CN21+CQ21+CT21+CW21+CZ21+DC21+DF21+DI21+DL21+DO21</f>
        <v>-7200</v>
      </c>
      <c r="F21" s="45">
        <f>G21+H21</f>
        <v>0</v>
      </c>
      <c r="G21" s="2"/>
      <c r="H21" s="15"/>
      <c r="I21" s="2">
        <f>J21+K21</f>
        <v>0</v>
      </c>
      <c r="J21" s="2"/>
      <c r="K21" s="15"/>
      <c r="L21" s="2">
        <f>M21+N21</f>
        <v>0</v>
      </c>
      <c r="M21" s="2"/>
      <c r="N21" s="15"/>
      <c r="O21" s="2">
        <f>P21+Q21</f>
        <v>-7200</v>
      </c>
      <c r="P21" s="2"/>
      <c r="Q21" s="15">
        <v>-7200</v>
      </c>
      <c r="R21" s="2">
        <f>S21+T21</f>
        <v>0</v>
      </c>
      <c r="S21" s="2"/>
      <c r="T21" s="15"/>
      <c r="U21" s="2">
        <f>V21+W21</f>
        <v>0</v>
      </c>
      <c r="V21" s="2"/>
      <c r="W21" s="15"/>
      <c r="X21" s="2">
        <f>Y21+Z21</f>
        <v>0</v>
      </c>
      <c r="Y21" s="2"/>
      <c r="Z21" s="15"/>
      <c r="AA21" s="2">
        <f t="shared" si="75"/>
        <v>0</v>
      </c>
      <c r="AB21" s="2"/>
      <c r="AC21" s="15"/>
      <c r="AD21" s="2">
        <f>AE21+AF21</f>
        <v>0</v>
      </c>
      <c r="AE21" s="2"/>
      <c r="AF21" s="15"/>
      <c r="AG21" s="2">
        <f>AH21+AI21</f>
        <v>0</v>
      </c>
      <c r="AH21" s="2"/>
      <c r="AI21" s="15"/>
      <c r="AJ21" s="2">
        <f t="shared" si="76"/>
        <v>0</v>
      </c>
      <c r="AK21" s="2"/>
      <c r="AL21" s="15"/>
      <c r="AM21" s="2">
        <f t="shared" si="77"/>
        <v>0</v>
      </c>
      <c r="AN21" s="2"/>
      <c r="AO21" s="15"/>
      <c r="AP21" s="2">
        <f>AQ21+AR21</f>
        <v>0</v>
      </c>
      <c r="AQ21" s="2"/>
      <c r="AR21" s="15"/>
      <c r="AS21" s="2">
        <f>AT21+AU21</f>
        <v>0</v>
      </c>
      <c r="AT21" s="2"/>
      <c r="AU21" s="15"/>
      <c r="AV21" s="2">
        <f>AW21+AX21</f>
        <v>0</v>
      </c>
      <c r="AW21" s="2"/>
      <c r="AX21" s="15"/>
      <c r="AY21" s="2">
        <f>AZ21+BA21</f>
        <v>0</v>
      </c>
      <c r="AZ21" s="2"/>
      <c r="BA21" s="15"/>
      <c r="BB21" s="2">
        <f>BC21+BD21</f>
        <v>0</v>
      </c>
      <c r="BC21" s="2"/>
      <c r="BD21" s="15"/>
      <c r="BE21" s="2">
        <f>BF21+BG21</f>
        <v>0</v>
      </c>
      <c r="BF21" s="2"/>
      <c r="BG21" s="15"/>
      <c r="BH21" s="2">
        <f>BI21+BJ21</f>
        <v>0</v>
      </c>
      <c r="BI21" s="2"/>
      <c r="BJ21" s="15"/>
      <c r="BK21" s="2">
        <f>BL21+BM21</f>
        <v>0</v>
      </c>
      <c r="BL21" s="2"/>
      <c r="BM21" s="15"/>
      <c r="BN21" s="2">
        <f>BO21+BP21</f>
        <v>0</v>
      </c>
      <c r="BO21" s="2"/>
      <c r="BP21" s="15"/>
      <c r="BQ21" s="2">
        <f>BR21+BS21</f>
        <v>0</v>
      </c>
      <c r="BR21" s="2"/>
      <c r="BS21" s="15"/>
      <c r="BT21" s="2">
        <f>BU21+BV21</f>
        <v>0</v>
      </c>
      <c r="BU21" s="2"/>
      <c r="BV21" s="15"/>
      <c r="BW21" s="2">
        <f>BX21+BY21</f>
        <v>0</v>
      </c>
      <c r="BX21" s="2"/>
      <c r="BY21" s="15"/>
      <c r="BZ21" s="2">
        <f>CA21+CB21</f>
        <v>0</v>
      </c>
      <c r="CA21" s="2"/>
      <c r="CB21" s="15"/>
      <c r="CC21" s="2">
        <f>CD21+CE21</f>
        <v>0</v>
      </c>
      <c r="CD21" s="2"/>
      <c r="CE21" s="15"/>
      <c r="CF21" s="2">
        <f>CG21+CH21</f>
        <v>0</v>
      </c>
      <c r="CG21" s="2"/>
      <c r="CH21" s="15"/>
      <c r="CI21" s="2">
        <f>CJ21+CK21</f>
        <v>0</v>
      </c>
      <c r="CJ21" s="2"/>
      <c r="CK21" s="15"/>
      <c r="CL21" s="2">
        <f>CM21+CN21</f>
        <v>0</v>
      </c>
      <c r="CM21" s="2"/>
      <c r="CN21" s="15"/>
      <c r="CO21" s="2">
        <f>CP21+CQ21</f>
        <v>0</v>
      </c>
      <c r="CP21" s="2"/>
      <c r="CQ21" s="15"/>
      <c r="CR21" s="2">
        <f>CS21+CT21</f>
        <v>0</v>
      </c>
      <c r="CS21" s="2"/>
      <c r="CT21" s="15"/>
      <c r="CU21" s="2">
        <f>CV21+CW21</f>
        <v>0</v>
      </c>
      <c r="CV21" s="2"/>
      <c r="CW21" s="15"/>
      <c r="CX21" s="2">
        <f>CY21+CZ21</f>
        <v>0</v>
      </c>
      <c r="CY21" s="2"/>
      <c r="CZ21" s="15"/>
      <c r="DA21" s="2">
        <f>DB21+DC21</f>
        <v>0</v>
      </c>
      <c r="DB21" s="2"/>
      <c r="DC21" s="15"/>
      <c r="DD21" s="2">
        <f>DE21+DF21</f>
        <v>-65421</v>
      </c>
      <c r="DE21" s="2">
        <v>-65421</v>
      </c>
      <c r="DF21" s="15"/>
      <c r="DG21" s="1">
        <f t="shared" si="112"/>
        <v>0</v>
      </c>
      <c r="DH21" s="1"/>
      <c r="DI21" s="33"/>
      <c r="DJ21" s="1">
        <f t="shared" si="113"/>
        <v>0</v>
      </c>
      <c r="DK21" s="1"/>
      <c r="DL21" s="33"/>
      <c r="DM21" s="1">
        <f t="shared" si="114"/>
        <v>0</v>
      </c>
      <c r="DN21" s="1"/>
      <c r="DO21" s="33"/>
    </row>
    <row r="22" spans="1:119" x14ac:dyDescent="0.25">
      <c r="A22" s="4" t="s">
        <v>21</v>
      </c>
      <c r="B22" s="41"/>
      <c r="C22" s="48">
        <f t="shared" ref="C22:H22" si="117">C23+C24+C25+C26+C27+C28+C29</f>
        <v>7358392.0899999999</v>
      </c>
      <c r="D22" s="13">
        <f t="shared" si="117"/>
        <v>6668360.2100000009</v>
      </c>
      <c r="E22" s="14">
        <f t="shared" si="117"/>
        <v>690031.88</v>
      </c>
      <c r="F22" s="45">
        <f t="shared" si="117"/>
        <v>471411</v>
      </c>
      <c r="G22" s="2">
        <f t="shared" si="117"/>
        <v>360531</v>
      </c>
      <c r="H22" s="2">
        <f t="shared" si="117"/>
        <v>110880</v>
      </c>
      <c r="I22" s="2">
        <f t="shared" ref="I22:BW22" si="118">I23+I24+I25+I26+I27+I28+I29</f>
        <v>464753</v>
      </c>
      <c r="J22" s="2">
        <f t="shared" si="118"/>
        <v>464753</v>
      </c>
      <c r="K22" s="2">
        <f t="shared" si="118"/>
        <v>0</v>
      </c>
      <c r="L22" s="2">
        <f t="shared" si="118"/>
        <v>1103468.22</v>
      </c>
      <c r="M22" s="2">
        <f t="shared" si="118"/>
        <v>1103468.22</v>
      </c>
      <c r="N22" s="2">
        <f t="shared" si="118"/>
        <v>0</v>
      </c>
      <c r="O22" s="2">
        <f t="shared" si="118"/>
        <v>4571.71</v>
      </c>
      <c r="P22" s="2">
        <f t="shared" si="118"/>
        <v>4571.71</v>
      </c>
      <c r="Q22" s="2">
        <f t="shared" si="118"/>
        <v>0</v>
      </c>
      <c r="R22" s="2">
        <f t="shared" si="118"/>
        <v>1588</v>
      </c>
      <c r="S22" s="2">
        <f t="shared" si="118"/>
        <v>1588</v>
      </c>
      <c r="T22" s="2">
        <f t="shared" si="118"/>
        <v>0</v>
      </c>
      <c r="U22" s="2">
        <f t="shared" si="118"/>
        <v>5440</v>
      </c>
      <c r="V22" s="2">
        <f t="shared" si="118"/>
        <v>5440</v>
      </c>
      <c r="W22" s="2">
        <f t="shared" si="118"/>
        <v>0</v>
      </c>
      <c r="X22" s="2">
        <f t="shared" si="118"/>
        <v>11236</v>
      </c>
      <c r="Y22" s="2">
        <f t="shared" si="118"/>
        <v>11236</v>
      </c>
      <c r="Z22" s="2">
        <f t="shared" si="118"/>
        <v>0</v>
      </c>
      <c r="AA22" s="2">
        <f t="shared" si="118"/>
        <v>23502.880000000001</v>
      </c>
      <c r="AB22" s="2">
        <f t="shared" si="118"/>
        <v>19320</v>
      </c>
      <c r="AC22" s="2">
        <f t="shared" si="118"/>
        <v>4182.88</v>
      </c>
      <c r="AD22" s="2">
        <f t="shared" si="118"/>
        <v>20638.04</v>
      </c>
      <c r="AE22" s="2">
        <f t="shared" si="118"/>
        <v>20638.04</v>
      </c>
      <c r="AF22" s="2">
        <f t="shared" si="118"/>
        <v>0</v>
      </c>
      <c r="AG22" s="2">
        <f t="shared" si="118"/>
        <v>19146.870000000003</v>
      </c>
      <c r="AH22" s="2">
        <f t="shared" si="118"/>
        <v>19146.870000000003</v>
      </c>
      <c r="AI22" s="2">
        <f t="shared" si="118"/>
        <v>0</v>
      </c>
      <c r="AJ22" s="2">
        <f t="shared" si="118"/>
        <v>9526</v>
      </c>
      <c r="AK22" s="2">
        <f t="shared" si="118"/>
        <v>9526</v>
      </c>
      <c r="AL22" s="2">
        <f t="shared" si="118"/>
        <v>0</v>
      </c>
      <c r="AM22" s="2">
        <f t="shared" si="118"/>
        <v>47027</v>
      </c>
      <c r="AN22" s="2">
        <f t="shared" si="118"/>
        <v>44200</v>
      </c>
      <c r="AO22" s="2">
        <f t="shared" si="118"/>
        <v>2827</v>
      </c>
      <c r="AP22" s="2">
        <f t="shared" si="118"/>
        <v>42324</v>
      </c>
      <c r="AQ22" s="2">
        <f t="shared" si="118"/>
        <v>42324</v>
      </c>
      <c r="AR22" s="2">
        <f t="shared" si="118"/>
        <v>0</v>
      </c>
      <c r="AS22" s="2">
        <f t="shared" si="118"/>
        <v>57011</v>
      </c>
      <c r="AT22" s="2">
        <f t="shared" si="118"/>
        <v>57011</v>
      </c>
      <c r="AU22" s="2">
        <f t="shared" si="118"/>
        <v>0</v>
      </c>
      <c r="AV22" s="2">
        <f t="shared" si="118"/>
        <v>68270</v>
      </c>
      <c r="AW22" s="2">
        <f t="shared" si="118"/>
        <v>68270</v>
      </c>
      <c r="AX22" s="2">
        <f t="shared" si="118"/>
        <v>0</v>
      </c>
      <c r="AY22" s="2">
        <f t="shared" si="118"/>
        <v>35501</v>
      </c>
      <c r="AZ22" s="2">
        <f t="shared" si="118"/>
        <v>35501</v>
      </c>
      <c r="BA22" s="2">
        <f t="shared" si="118"/>
        <v>0</v>
      </c>
      <c r="BB22" s="2">
        <f t="shared" si="118"/>
        <v>25202</v>
      </c>
      <c r="BC22" s="2">
        <f t="shared" si="118"/>
        <v>25202</v>
      </c>
      <c r="BD22" s="2">
        <f t="shared" si="118"/>
        <v>0</v>
      </c>
      <c r="BE22" s="2">
        <f t="shared" si="118"/>
        <v>15677</v>
      </c>
      <c r="BF22" s="2">
        <f t="shared" si="118"/>
        <v>15677</v>
      </c>
      <c r="BG22" s="2">
        <f t="shared" si="118"/>
        <v>0</v>
      </c>
      <c r="BH22" s="2">
        <f t="shared" si="118"/>
        <v>18745</v>
      </c>
      <c r="BI22" s="2">
        <f t="shared" si="118"/>
        <v>18745</v>
      </c>
      <c r="BJ22" s="2">
        <f t="shared" si="118"/>
        <v>0</v>
      </c>
      <c r="BK22" s="2">
        <f t="shared" si="118"/>
        <v>32362.37</v>
      </c>
      <c r="BL22" s="2">
        <f t="shared" si="118"/>
        <v>32362.37</v>
      </c>
      <c r="BM22" s="2">
        <f t="shared" si="118"/>
        <v>0</v>
      </c>
      <c r="BN22" s="2">
        <f t="shared" ref="BN22:BP22" si="119">BN23+BN24+BN25+BN26+BN27+BN28+BN29</f>
        <v>1433</v>
      </c>
      <c r="BO22" s="2">
        <f t="shared" si="119"/>
        <v>1433</v>
      </c>
      <c r="BP22" s="2">
        <f t="shared" si="119"/>
        <v>0</v>
      </c>
      <c r="BQ22" s="2">
        <f t="shared" si="118"/>
        <v>6724</v>
      </c>
      <c r="BR22" s="2">
        <f t="shared" si="118"/>
        <v>6724</v>
      </c>
      <c r="BS22" s="2">
        <f t="shared" si="118"/>
        <v>0</v>
      </c>
      <c r="BT22" s="2">
        <f t="shared" si="118"/>
        <v>105670</v>
      </c>
      <c r="BU22" s="2">
        <f t="shared" si="118"/>
        <v>105670</v>
      </c>
      <c r="BV22" s="2">
        <f t="shared" si="118"/>
        <v>0</v>
      </c>
      <c r="BW22" s="2">
        <f t="shared" si="118"/>
        <v>35137</v>
      </c>
      <c r="BX22" s="2">
        <f t="shared" ref="BX22:DO22" si="120">BX23+BX24+BX25+BX26+BX27+BX28+BX29</f>
        <v>35137</v>
      </c>
      <c r="BY22" s="2">
        <f t="shared" si="120"/>
        <v>0</v>
      </c>
      <c r="BZ22" s="2">
        <f t="shared" si="120"/>
        <v>8940</v>
      </c>
      <c r="CA22" s="2">
        <f t="shared" si="120"/>
        <v>8940</v>
      </c>
      <c r="CB22" s="2">
        <f t="shared" si="120"/>
        <v>0</v>
      </c>
      <c r="CC22" s="2">
        <f t="shared" si="120"/>
        <v>187770</v>
      </c>
      <c r="CD22" s="2">
        <f t="shared" si="120"/>
        <v>187770</v>
      </c>
      <c r="CE22" s="2">
        <f t="shared" si="120"/>
        <v>0</v>
      </c>
      <c r="CF22" s="2">
        <f t="shared" si="120"/>
        <v>175968</v>
      </c>
      <c r="CG22" s="2">
        <f t="shared" si="120"/>
        <v>175968</v>
      </c>
      <c r="CH22" s="2">
        <f t="shared" si="120"/>
        <v>0</v>
      </c>
      <c r="CI22" s="2">
        <f t="shared" si="120"/>
        <v>2326</v>
      </c>
      <c r="CJ22" s="2">
        <f t="shared" si="120"/>
        <v>2326</v>
      </c>
      <c r="CK22" s="2">
        <f t="shared" si="120"/>
        <v>0</v>
      </c>
      <c r="CL22" s="2">
        <f t="shared" si="120"/>
        <v>125478</v>
      </c>
      <c r="CM22" s="2">
        <f t="shared" si="120"/>
        <v>102678</v>
      </c>
      <c r="CN22" s="2">
        <f t="shared" si="120"/>
        <v>22800</v>
      </c>
      <c r="CO22" s="2">
        <f t="shared" si="120"/>
        <v>315087</v>
      </c>
      <c r="CP22" s="2">
        <f t="shared" si="120"/>
        <v>315087</v>
      </c>
      <c r="CQ22" s="2">
        <f t="shared" si="120"/>
        <v>0</v>
      </c>
      <c r="CR22" s="2">
        <f t="shared" si="120"/>
        <v>155931</v>
      </c>
      <c r="CS22" s="2">
        <f t="shared" si="120"/>
        <v>155931</v>
      </c>
      <c r="CT22" s="2">
        <f t="shared" si="120"/>
        <v>0</v>
      </c>
      <c r="CU22" s="2">
        <f t="shared" si="120"/>
        <v>956371</v>
      </c>
      <c r="CV22" s="2">
        <f t="shared" si="120"/>
        <v>706371</v>
      </c>
      <c r="CW22" s="2">
        <f t="shared" si="120"/>
        <v>250000</v>
      </c>
      <c r="CX22" s="2">
        <f t="shared" si="120"/>
        <v>935226</v>
      </c>
      <c r="CY22" s="2">
        <f t="shared" si="120"/>
        <v>685226</v>
      </c>
      <c r="CZ22" s="2">
        <f t="shared" si="120"/>
        <v>250000</v>
      </c>
      <c r="DA22" s="2">
        <f t="shared" si="120"/>
        <v>0</v>
      </c>
      <c r="DB22" s="2">
        <f t="shared" si="120"/>
        <v>0</v>
      </c>
      <c r="DC22" s="2">
        <f t="shared" si="120"/>
        <v>0</v>
      </c>
      <c r="DD22" s="2">
        <f t="shared" si="120"/>
        <v>1195142</v>
      </c>
      <c r="DE22" s="2">
        <f t="shared" si="120"/>
        <v>1195142</v>
      </c>
      <c r="DF22" s="2">
        <f t="shared" si="120"/>
        <v>0</v>
      </c>
      <c r="DG22" s="2">
        <f t="shared" si="120"/>
        <v>673788</v>
      </c>
      <c r="DH22" s="2">
        <f t="shared" si="120"/>
        <v>624446</v>
      </c>
      <c r="DI22" s="2">
        <f t="shared" si="120"/>
        <v>49342</v>
      </c>
      <c r="DJ22" s="2">
        <f t="shared" si="120"/>
        <v>0</v>
      </c>
      <c r="DK22" s="2">
        <f t="shared" si="120"/>
        <v>0</v>
      </c>
      <c r="DL22" s="2">
        <f t="shared" si="120"/>
        <v>0</v>
      </c>
      <c r="DM22" s="2">
        <f t="shared" si="120"/>
        <v>0</v>
      </c>
      <c r="DN22" s="2">
        <f t="shared" si="120"/>
        <v>0</v>
      </c>
      <c r="DO22" s="15">
        <f t="shared" si="120"/>
        <v>0</v>
      </c>
    </row>
    <row r="23" spans="1:119" ht="36.75" customHeight="1" x14ac:dyDescent="0.25">
      <c r="A23" s="40" t="s">
        <v>85</v>
      </c>
      <c r="B23" s="41" t="s">
        <v>22</v>
      </c>
      <c r="C23" s="48">
        <f>D23+E23</f>
        <v>1338734.8</v>
      </c>
      <c r="D23" s="13">
        <f t="shared" ref="D23" si="121">G23+J23+M23+P23+S23+V23+Y23+AB23+AE23+AH23+AK23+AN23+AQ23+AT23+AW23+AZ23+BC23+BF23+BI23+BL23+BO23+BR23+BU23+BX23+CA23+CD23+CG23+CJ23+CM23+CP23+CS23+CV23+CY23+DB23+DE23+DH23+DK23+DN23</f>
        <v>1241746.06</v>
      </c>
      <c r="E23" s="14">
        <f t="shared" ref="E23" si="122">H23+K23+N23+Q23+T23+W23+Z23+AC23+AF23+AI23+AL23+AO23+AR23+AU23+AX23+BA23+BD23+BG23+BJ23+BM23+BP23+BS23+BV23+BY23+CB23+CE23+CH23+CK23+CN23+CQ23+CT23+CW23+CZ23+DC23+DF23+DI23+DL23+DO23</f>
        <v>96988.74</v>
      </c>
      <c r="F23" s="45">
        <f>G23+H23</f>
        <v>341810</v>
      </c>
      <c r="G23" s="2">
        <v>259676</v>
      </c>
      <c r="H23" s="15">
        <v>82134</v>
      </c>
      <c r="I23" s="2">
        <f>J23+K23</f>
        <v>6966</v>
      </c>
      <c r="J23" s="2">
        <v>6966</v>
      </c>
      <c r="K23" s="15"/>
      <c r="L23" s="2">
        <f>M23+N23</f>
        <v>2466</v>
      </c>
      <c r="M23" s="2">
        <v>2466</v>
      </c>
      <c r="N23" s="15"/>
      <c r="O23" s="2">
        <f>P23+Q23</f>
        <v>3656.71</v>
      </c>
      <c r="P23" s="2">
        <v>3656.71</v>
      </c>
      <c r="Q23" s="15"/>
      <c r="R23" s="2">
        <f>S23+T23</f>
        <v>1188</v>
      </c>
      <c r="S23" s="2">
        <v>1188</v>
      </c>
      <c r="T23" s="15"/>
      <c r="U23" s="2">
        <f>V23+W23</f>
        <v>3600</v>
      </c>
      <c r="V23" s="2">
        <v>3600</v>
      </c>
      <c r="W23" s="15"/>
      <c r="X23" s="2">
        <f>Y23+Z23</f>
        <v>6500</v>
      </c>
      <c r="Y23" s="2">
        <v>6500</v>
      </c>
      <c r="Z23" s="15"/>
      <c r="AA23" s="2">
        <f t="shared" si="75"/>
        <v>11122.880000000001</v>
      </c>
      <c r="AB23" s="2">
        <v>7500</v>
      </c>
      <c r="AC23" s="15">
        <v>3622.88</v>
      </c>
      <c r="AD23" s="2">
        <f>AE23+AF23</f>
        <v>16170.76</v>
      </c>
      <c r="AE23" s="2">
        <v>16170.76</v>
      </c>
      <c r="AF23" s="15"/>
      <c r="AG23" s="2">
        <f>AH23+AI23</f>
        <v>15023.59</v>
      </c>
      <c r="AH23" s="2">
        <v>15023.59</v>
      </c>
      <c r="AI23" s="15"/>
      <c r="AJ23" s="2">
        <f t="shared" si="76"/>
        <v>7730</v>
      </c>
      <c r="AK23" s="2">
        <v>7730</v>
      </c>
      <c r="AL23" s="15"/>
      <c r="AM23" s="2">
        <f t="shared" si="77"/>
        <v>34281.86</v>
      </c>
      <c r="AN23" s="2">
        <v>32200</v>
      </c>
      <c r="AO23" s="15">
        <v>2081.86</v>
      </c>
      <c r="AP23" s="2">
        <f>AQ23+AR23</f>
        <v>32340</v>
      </c>
      <c r="AQ23" s="2">
        <v>32340</v>
      </c>
      <c r="AR23" s="15"/>
      <c r="AS23" s="2">
        <f>AT23+AU23</f>
        <v>20325</v>
      </c>
      <c r="AT23" s="2">
        <v>20325</v>
      </c>
      <c r="AU23" s="15"/>
      <c r="AV23" s="2">
        <f>AW23+AX23</f>
        <v>48550</v>
      </c>
      <c r="AW23" s="2">
        <v>48550</v>
      </c>
      <c r="AX23" s="15"/>
      <c r="AY23" s="2">
        <f>AZ23+BA23</f>
        <v>17980</v>
      </c>
      <c r="AZ23" s="2">
        <v>17980</v>
      </c>
      <c r="BA23" s="15"/>
      <c r="BB23" s="2">
        <f>BC23+BD23</f>
        <v>7500</v>
      </c>
      <c r="BC23" s="2">
        <v>7500</v>
      </c>
      <c r="BD23" s="15"/>
      <c r="BE23" s="2">
        <f>BF23+BG23</f>
        <v>9072</v>
      </c>
      <c r="BF23" s="2">
        <v>9072</v>
      </c>
      <c r="BG23" s="15"/>
      <c r="BH23" s="2">
        <f>BI23+BJ23</f>
        <v>14760</v>
      </c>
      <c r="BI23" s="2">
        <v>14760</v>
      </c>
      <c r="BJ23" s="15"/>
      <c r="BK23" s="2">
        <f>BL23+BM23</f>
        <v>25900</v>
      </c>
      <c r="BL23" s="2">
        <v>25900</v>
      </c>
      <c r="BM23" s="15"/>
      <c r="BN23" s="2">
        <f>BO23+BP23</f>
        <v>1000</v>
      </c>
      <c r="BO23" s="2">
        <v>1000</v>
      </c>
      <c r="BP23" s="15"/>
      <c r="BQ23" s="2">
        <f>BR23+BS23</f>
        <v>3000</v>
      </c>
      <c r="BR23" s="2">
        <v>3000</v>
      </c>
      <c r="BS23" s="15"/>
      <c r="BT23" s="2">
        <f>BU23+BV23</f>
        <v>88070</v>
      </c>
      <c r="BU23" s="2">
        <v>88070</v>
      </c>
      <c r="BV23" s="15"/>
      <c r="BW23" s="2">
        <f>BX23+BY23</f>
        <v>29472</v>
      </c>
      <c r="BX23" s="2">
        <v>29472</v>
      </c>
      <c r="BY23" s="15"/>
      <c r="BZ23" s="2">
        <f>CA23+CB23</f>
        <v>7500</v>
      </c>
      <c r="CA23" s="2">
        <v>7500</v>
      </c>
      <c r="CB23" s="15"/>
      <c r="CC23" s="2">
        <f>CD23+CE23</f>
        <v>157500</v>
      </c>
      <c r="CD23" s="2">
        <v>157500</v>
      </c>
      <c r="CE23" s="15"/>
      <c r="CF23" s="2">
        <f>CG23+CH23</f>
        <v>147600</v>
      </c>
      <c r="CG23" s="2">
        <v>147600</v>
      </c>
      <c r="CH23" s="15"/>
      <c r="CI23" s="2">
        <f>CJ23+CK23</f>
        <v>1950</v>
      </c>
      <c r="CJ23" s="2">
        <v>1950</v>
      </c>
      <c r="CK23" s="15"/>
      <c r="CL23" s="2">
        <f>CM23+CN23</f>
        <v>96000</v>
      </c>
      <c r="CM23" s="2">
        <v>86850</v>
      </c>
      <c r="CN23" s="15">
        <v>9150</v>
      </c>
      <c r="CO23" s="2">
        <f>CP23+CQ23</f>
        <v>31000</v>
      </c>
      <c r="CP23" s="2">
        <v>31000</v>
      </c>
      <c r="CQ23" s="15"/>
      <c r="CR23" s="2">
        <f>CS23+CT23</f>
        <v>118000</v>
      </c>
      <c r="CS23" s="2">
        <v>118000</v>
      </c>
      <c r="CT23" s="15"/>
      <c r="CU23" s="2">
        <f>CV23+CW23</f>
        <v>6500</v>
      </c>
      <c r="CV23" s="2">
        <v>6500</v>
      </c>
      <c r="CW23" s="15"/>
      <c r="CX23" s="2">
        <f>CY23+CZ23</f>
        <v>15000</v>
      </c>
      <c r="CY23" s="2">
        <v>15000</v>
      </c>
      <c r="CZ23" s="15"/>
      <c r="DA23" s="2">
        <f>DB23+DC23</f>
        <v>0</v>
      </c>
      <c r="DB23" s="2"/>
      <c r="DC23" s="15"/>
      <c r="DD23" s="2">
        <f>DE23+DF23</f>
        <v>0</v>
      </c>
      <c r="DE23" s="2"/>
      <c r="DF23" s="15"/>
      <c r="DG23" s="1">
        <f t="shared" si="112"/>
        <v>9200</v>
      </c>
      <c r="DH23" s="1">
        <v>9200</v>
      </c>
      <c r="DI23" s="33"/>
      <c r="DJ23" s="1">
        <f t="shared" ref="DJ23:DJ28" si="123">DK23+DL23</f>
        <v>0</v>
      </c>
      <c r="DK23" s="1"/>
      <c r="DL23" s="33"/>
      <c r="DM23" s="1">
        <f t="shared" ref="DM23:DM28" si="124">DN23+DO23</f>
        <v>0</v>
      </c>
      <c r="DN23" s="1"/>
      <c r="DO23" s="33"/>
    </row>
    <row r="24" spans="1:119" ht="39.75" customHeight="1" x14ac:dyDescent="0.25">
      <c r="A24" s="6" t="s">
        <v>23</v>
      </c>
      <c r="B24" s="41" t="s">
        <v>24</v>
      </c>
      <c r="C24" s="48">
        <f>D24+E24</f>
        <v>199122.56</v>
      </c>
      <c r="D24" s="13">
        <f t="shared" ref="D24:D28" si="125">G24+J24+M24+P24+S24+V24+Y24+AB24+AE24+AH24+AK24+AN24+AQ24+AT24+AW24+AZ24+BC24+BF24+BI24+BL24+BO24+BR24+BU24+BX24+CA24+CD24+CG24+CJ24+CM24+CP24+CS24+CV24+CY24+DB24+DE24+DH24+DK24+DN24</f>
        <v>198246.56</v>
      </c>
      <c r="E24" s="14">
        <f t="shared" ref="E24:E28" si="126">H24+K24+N24+Q24+T24+W24+Z24+AC24+AF24+AI24+AL24+AO24+AR24+AU24+AX24+BA24+BD24+BG24+BJ24+BM24+BP24+BS24+BV24+BY24+CB24+CE24+CH24+CK24+CN24+CQ24+CT24+CW24+CZ24+DC24+DF24+DI24+DL24+DO24</f>
        <v>876</v>
      </c>
      <c r="F24" s="45">
        <f>G24+H24</f>
        <v>8325</v>
      </c>
      <c r="G24" s="2">
        <v>7449</v>
      </c>
      <c r="H24" s="15">
        <v>876</v>
      </c>
      <c r="I24" s="2">
        <f t="shared" ref="I24:I27" si="127">J24+K24</f>
        <v>0</v>
      </c>
      <c r="J24" s="2"/>
      <c r="K24" s="15"/>
      <c r="L24" s="2">
        <f t="shared" ref="L24:L27" si="128">M24+N24</f>
        <v>0</v>
      </c>
      <c r="M24" s="2"/>
      <c r="N24" s="15"/>
      <c r="O24" s="2">
        <f t="shared" ref="O24:O28" si="129">P24+Q24</f>
        <v>0</v>
      </c>
      <c r="P24" s="2"/>
      <c r="Q24" s="15"/>
      <c r="R24" s="2">
        <f t="shared" ref="R24:R28" si="130">S24+T24</f>
        <v>0</v>
      </c>
      <c r="S24" s="2"/>
      <c r="T24" s="15"/>
      <c r="U24" s="2">
        <f t="shared" ref="U24:U28" si="131">V24+W24</f>
        <v>0</v>
      </c>
      <c r="V24" s="2"/>
      <c r="W24" s="15"/>
      <c r="X24" s="2">
        <f t="shared" ref="X24:X28" si="132">Y24+Z24</f>
        <v>0</v>
      </c>
      <c r="Y24" s="2"/>
      <c r="Z24" s="15"/>
      <c r="AA24" s="2">
        <f t="shared" si="75"/>
        <v>10800</v>
      </c>
      <c r="AB24" s="2">
        <v>10800</v>
      </c>
      <c r="AC24" s="15">
        <v>0</v>
      </c>
      <c r="AD24" s="2">
        <f t="shared" ref="AD24:AD28" si="133">AE24+AF24</f>
        <v>747.28</v>
      </c>
      <c r="AE24" s="2">
        <v>747.28</v>
      </c>
      <c r="AF24" s="15"/>
      <c r="AG24" s="2">
        <f t="shared" ref="AG24:AG28" si="134">AH24+AI24</f>
        <v>747.28</v>
      </c>
      <c r="AH24" s="2">
        <v>747.28</v>
      </c>
      <c r="AI24" s="15"/>
      <c r="AJ24" s="2">
        <f t="shared" si="76"/>
        <v>0</v>
      </c>
      <c r="AK24" s="2"/>
      <c r="AL24" s="15"/>
      <c r="AM24" s="2">
        <f>AN24+AO24</f>
        <v>9300</v>
      </c>
      <c r="AN24" s="2">
        <v>9300</v>
      </c>
      <c r="AO24" s="15">
        <v>0</v>
      </c>
      <c r="AP24" s="2">
        <f t="shared" ref="AP24:AP28" si="135">AQ24+AR24</f>
        <v>1400</v>
      </c>
      <c r="AQ24" s="2">
        <v>1400</v>
      </c>
      <c r="AR24" s="15"/>
      <c r="AS24" s="2">
        <f t="shared" ref="AS24:AS28" si="136">AT24+AU24</f>
        <v>0</v>
      </c>
      <c r="AT24" s="2"/>
      <c r="AU24" s="15"/>
      <c r="AV24" s="2">
        <f t="shared" ref="AV24:AV28" si="137">AW24+AX24</f>
        <v>3420</v>
      </c>
      <c r="AW24" s="2">
        <v>3420</v>
      </c>
      <c r="AX24" s="15"/>
      <c r="AY24" s="2">
        <f t="shared" ref="AY24:AY28" si="138">AZ24+BA24</f>
        <v>0</v>
      </c>
      <c r="AZ24" s="2"/>
      <c r="BA24" s="15"/>
      <c r="BB24" s="2">
        <f t="shared" ref="BB24:BB27" si="139">BC24+BD24</f>
        <v>0</v>
      </c>
      <c r="BC24" s="2"/>
      <c r="BD24" s="15"/>
      <c r="BE24" s="2">
        <f t="shared" ref="BE24:BE28" si="140">BF24+BG24</f>
        <v>0</v>
      </c>
      <c r="BF24" s="2"/>
      <c r="BG24" s="15"/>
      <c r="BH24" s="2">
        <f t="shared" ref="BH24:BH28" si="141">BI24+BJ24</f>
        <v>0</v>
      </c>
      <c r="BI24" s="2"/>
      <c r="BJ24" s="15"/>
      <c r="BK24" s="2">
        <f t="shared" ref="BK24:BK28" si="142">BL24+BM24</f>
        <v>400</v>
      </c>
      <c r="BL24" s="2">
        <v>400</v>
      </c>
      <c r="BM24" s="15"/>
      <c r="BN24" s="2">
        <f t="shared" ref="BN24:BN28" si="143">BO24+BP24</f>
        <v>147</v>
      </c>
      <c r="BO24" s="2">
        <v>147</v>
      </c>
      <c r="BP24" s="15"/>
      <c r="BQ24" s="2">
        <f t="shared" ref="BQ24:BQ28" si="144">BR24+BS24</f>
        <v>0</v>
      </c>
      <c r="BR24" s="2"/>
      <c r="BS24" s="15"/>
      <c r="BT24" s="2">
        <f t="shared" ref="BT24:BT28" si="145">BU24+BV24</f>
        <v>0</v>
      </c>
      <c r="BU24" s="2"/>
      <c r="BV24" s="15"/>
      <c r="BW24" s="2">
        <f t="shared" ref="BW24:BW28" si="146">BX24+BY24</f>
        <v>0</v>
      </c>
      <c r="BX24" s="2"/>
      <c r="BY24" s="15"/>
      <c r="BZ24" s="2">
        <f t="shared" ref="BZ24:BZ28" si="147">CA24+CB24</f>
        <v>0</v>
      </c>
      <c r="CA24" s="2"/>
      <c r="CB24" s="15"/>
      <c r="CC24" s="2">
        <f t="shared" ref="CC24:CC28" si="148">CD24+CE24</f>
        <v>0</v>
      </c>
      <c r="CD24" s="2"/>
      <c r="CE24" s="15"/>
      <c r="CF24" s="2">
        <f t="shared" ref="CF24:CF28" si="149">CG24+CH24</f>
        <v>0</v>
      </c>
      <c r="CG24" s="2"/>
      <c r="CH24" s="15"/>
      <c r="CI24" s="2">
        <f t="shared" ref="CI24:CI28" si="150">CJ24+CK24</f>
        <v>0</v>
      </c>
      <c r="CJ24" s="2"/>
      <c r="CK24" s="15"/>
      <c r="CL24" s="2">
        <f t="shared" ref="CL24:CL28" si="151">CM24+CN24</f>
        <v>0</v>
      </c>
      <c r="CM24" s="2"/>
      <c r="CN24" s="15"/>
      <c r="CO24" s="2">
        <f t="shared" ref="CO24:CO27" si="152">CP24+CQ24</f>
        <v>163836</v>
      </c>
      <c r="CP24" s="2">
        <v>163836</v>
      </c>
      <c r="CQ24" s="15"/>
      <c r="CR24" s="2">
        <f t="shared" ref="CR24:CR27" si="153">CS24+CT24</f>
        <v>0</v>
      </c>
      <c r="CS24" s="2"/>
      <c r="CT24" s="15"/>
      <c r="CU24" s="2">
        <f t="shared" ref="CU24:CU27" si="154">CV24+CW24</f>
        <v>0</v>
      </c>
      <c r="CV24" s="2"/>
      <c r="CW24" s="15"/>
      <c r="CX24" s="2">
        <f t="shared" ref="CX24:CX27" si="155">CY24+CZ24</f>
        <v>0</v>
      </c>
      <c r="CY24" s="2"/>
      <c r="CZ24" s="15"/>
      <c r="DA24" s="2">
        <f t="shared" ref="DA24:DA27" si="156">DB24+DC24</f>
        <v>0</v>
      </c>
      <c r="DB24" s="2"/>
      <c r="DC24" s="15"/>
      <c r="DD24" s="2">
        <f t="shared" ref="DD24:DD27" si="157">DE24+DF24</f>
        <v>0</v>
      </c>
      <c r="DE24" s="2"/>
      <c r="DF24" s="15"/>
      <c r="DG24" s="1">
        <f t="shared" si="112"/>
        <v>0</v>
      </c>
      <c r="DH24" s="1"/>
      <c r="DI24" s="33"/>
      <c r="DJ24" s="1">
        <f t="shared" si="123"/>
        <v>0</v>
      </c>
      <c r="DK24" s="1"/>
      <c r="DL24" s="33"/>
      <c r="DM24" s="1">
        <f t="shared" si="124"/>
        <v>0</v>
      </c>
      <c r="DN24" s="1"/>
      <c r="DO24" s="33"/>
    </row>
    <row r="25" spans="1:119" ht="31.5" x14ac:dyDescent="0.25">
      <c r="A25" s="6" t="s">
        <v>25</v>
      </c>
      <c r="B25" s="41" t="s">
        <v>26</v>
      </c>
      <c r="C25" s="48">
        <f t="shared" ref="C25:C27" si="158">D25+E25</f>
        <v>309870.28000000003</v>
      </c>
      <c r="D25" s="13">
        <f t="shared" si="125"/>
        <v>278490.14</v>
      </c>
      <c r="E25" s="14">
        <f t="shared" si="126"/>
        <v>31380.14</v>
      </c>
      <c r="F25" s="45">
        <f t="shared" ref="F25" si="159">G25+H25</f>
        <v>70057</v>
      </c>
      <c r="G25" s="2">
        <v>53632</v>
      </c>
      <c r="H25" s="15">
        <v>16425</v>
      </c>
      <c r="I25" s="2">
        <f t="shared" si="127"/>
        <v>1741</v>
      </c>
      <c r="J25" s="2">
        <v>1741</v>
      </c>
      <c r="K25" s="15"/>
      <c r="L25" s="2">
        <f t="shared" si="128"/>
        <v>493.14</v>
      </c>
      <c r="M25" s="2">
        <v>493.14</v>
      </c>
      <c r="N25" s="15"/>
      <c r="O25" s="2">
        <f t="shared" si="129"/>
        <v>915</v>
      </c>
      <c r="P25" s="2">
        <v>915</v>
      </c>
      <c r="Q25" s="15"/>
      <c r="R25" s="2">
        <f t="shared" si="130"/>
        <v>400</v>
      </c>
      <c r="S25" s="2">
        <v>400</v>
      </c>
      <c r="T25" s="15"/>
      <c r="U25" s="2">
        <f t="shared" si="131"/>
        <v>840</v>
      </c>
      <c r="V25" s="2">
        <v>840</v>
      </c>
      <c r="W25" s="15"/>
      <c r="X25" s="2">
        <f t="shared" si="132"/>
        <v>1515</v>
      </c>
      <c r="Y25" s="2">
        <v>1515</v>
      </c>
      <c r="Z25" s="15"/>
      <c r="AA25" s="2">
        <f t="shared" si="75"/>
        <v>1580</v>
      </c>
      <c r="AB25" s="2">
        <v>1020</v>
      </c>
      <c r="AC25" s="15">
        <v>560</v>
      </c>
      <c r="AD25" s="2">
        <f t="shared" si="133"/>
        <v>3720</v>
      </c>
      <c r="AE25" s="2">
        <v>3720</v>
      </c>
      <c r="AF25" s="15"/>
      <c r="AG25" s="2">
        <f t="shared" si="134"/>
        <v>3376</v>
      </c>
      <c r="AH25" s="2">
        <v>3376</v>
      </c>
      <c r="AI25" s="15"/>
      <c r="AJ25" s="2">
        <f t="shared" si="76"/>
        <v>1296</v>
      </c>
      <c r="AK25" s="2">
        <v>1296</v>
      </c>
      <c r="AL25" s="15"/>
      <c r="AM25" s="2">
        <f t="shared" si="77"/>
        <v>3445.14</v>
      </c>
      <c r="AN25" s="2">
        <v>2700</v>
      </c>
      <c r="AO25" s="15">
        <v>745.14</v>
      </c>
      <c r="AP25" s="2">
        <f t="shared" si="135"/>
        <v>7684</v>
      </c>
      <c r="AQ25" s="2">
        <v>7684</v>
      </c>
      <c r="AR25" s="15"/>
      <c r="AS25" s="2">
        <f t="shared" si="136"/>
        <v>4740</v>
      </c>
      <c r="AT25" s="2">
        <v>4740</v>
      </c>
      <c r="AU25" s="15"/>
      <c r="AV25" s="2">
        <f t="shared" si="137"/>
        <v>10800</v>
      </c>
      <c r="AW25" s="2">
        <v>10800</v>
      </c>
      <c r="AX25" s="15"/>
      <c r="AY25" s="2">
        <f t="shared" si="138"/>
        <v>4193</v>
      </c>
      <c r="AZ25" s="2">
        <v>4193</v>
      </c>
      <c r="BA25" s="15"/>
      <c r="BB25" s="2">
        <f t="shared" si="139"/>
        <v>1710</v>
      </c>
      <c r="BC25" s="2">
        <v>1710</v>
      </c>
      <c r="BD25" s="15"/>
      <c r="BE25" s="2">
        <f t="shared" si="140"/>
        <v>2105</v>
      </c>
      <c r="BF25" s="2">
        <v>2105</v>
      </c>
      <c r="BG25" s="15"/>
      <c r="BH25" s="2">
        <f t="shared" si="141"/>
        <v>3445</v>
      </c>
      <c r="BI25" s="2">
        <v>3445</v>
      </c>
      <c r="BJ25" s="15"/>
      <c r="BK25" s="2">
        <f t="shared" si="142"/>
        <v>5880</v>
      </c>
      <c r="BL25" s="2">
        <v>5880</v>
      </c>
      <c r="BM25" s="15"/>
      <c r="BN25" s="2">
        <f t="shared" si="143"/>
        <v>240</v>
      </c>
      <c r="BO25" s="2">
        <v>240</v>
      </c>
      <c r="BP25" s="15"/>
      <c r="BQ25" s="2">
        <f t="shared" si="144"/>
        <v>700</v>
      </c>
      <c r="BR25" s="2">
        <v>700</v>
      </c>
      <c r="BS25" s="15"/>
      <c r="BT25" s="2">
        <f t="shared" si="145"/>
        <v>17600</v>
      </c>
      <c r="BU25" s="2">
        <v>17600</v>
      </c>
      <c r="BV25" s="15"/>
      <c r="BW25" s="2">
        <f t="shared" si="146"/>
        <v>5665</v>
      </c>
      <c r="BX25" s="2">
        <v>5665</v>
      </c>
      <c r="BY25" s="15"/>
      <c r="BZ25" s="2">
        <f t="shared" si="147"/>
        <v>1440</v>
      </c>
      <c r="CA25" s="2">
        <v>1440</v>
      </c>
      <c r="CB25" s="15"/>
      <c r="CC25" s="2">
        <f t="shared" si="148"/>
        <v>30270</v>
      </c>
      <c r="CD25" s="2">
        <v>30270</v>
      </c>
      <c r="CE25" s="15"/>
      <c r="CF25" s="2">
        <f t="shared" si="149"/>
        <v>28368</v>
      </c>
      <c r="CG25" s="2">
        <v>28368</v>
      </c>
      <c r="CH25" s="15"/>
      <c r="CI25" s="2">
        <f t="shared" si="150"/>
        <v>376</v>
      </c>
      <c r="CJ25" s="2">
        <v>376</v>
      </c>
      <c r="CK25" s="15"/>
      <c r="CL25" s="2">
        <f t="shared" si="151"/>
        <v>29478</v>
      </c>
      <c r="CM25" s="2">
        <v>15828</v>
      </c>
      <c r="CN25" s="15">
        <v>13650</v>
      </c>
      <c r="CO25" s="2">
        <f t="shared" si="152"/>
        <v>36860</v>
      </c>
      <c r="CP25" s="2">
        <v>36860</v>
      </c>
      <c r="CQ25" s="15"/>
      <c r="CR25" s="2">
        <f t="shared" si="153"/>
        <v>22775</v>
      </c>
      <c r="CS25" s="2">
        <v>22775</v>
      </c>
      <c r="CT25" s="15"/>
      <c r="CU25" s="2">
        <f t="shared" si="154"/>
        <v>1500</v>
      </c>
      <c r="CV25" s="2">
        <v>1500</v>
      </c>
      <c r="CW25" s="15"/>
      <c r="CX25" s="2">
        <f t="shared" si="155"/>
        <v>2895</v>
      </c>
      <c r="CY25" s="2">
        <v>2895</v>
      </c>
      <c r="CZ25" s="15"/>
      <c r="DA25" s="2">
        <f t="shared" si="156"/>
        <v>0</v>
      </c>
      <c r="DB25" s="2"/>
      <c r="DC25" s="15"/>
      <c r="DD25" s="2">
        <f t="shared" si="157"/>
        <v>0</v>
      </c>
      <c r="DE25" s="2"/>
      <c r="DF25" s="15"/>
      <c r="DG25" s="1">
        <f t="shared" si="112"/>
        <v>1768</v>
      </c>
      <c r="DH25" s="1">
        <v>1768</v>
      </c>
      <c r="DI25" s="33"/>
      <c r="DJ25" s="1">
        <f t="shared" si="123"/>
        <v>0</v>
      </c>
      <c r="DK25" s="1"/>
      <c r="DL25" s="33"/>
      <c r="DM25" s="1">
        <f t="shared" si="124"/>
        <v>0</v>
      </c>
      <c r="DN25" s="1"/>
      <c r="DO25" s="33"/>
    </row>
    <row r="26" spans="1:119" x14ac:dyDescent="0.25">
      <c r="A26" s="4" t="s">
        <v>27</v>
      </c>
      <c r="B26" s="41" t="s">
        <v>28</v>
      </c>
      <c r="C26" s="48">
        <f t="shared" si="158"/>
        <v>218932.37</v>
      </c>
      <c r="D26" s="13">
        <f t="shared" si="125"/>
        <v>207487.37</v>
      </c>
      <c r="E26" s="14">
        <f t="shared" si="126"/>
        <v>11445</v>
      </c>
      <c r="F26" s="45">
        <f>G26+H26</f>
        <v>45771</v>
      </c>
      <c r="G26" s="2">
        <v>34326</v>
      </c>
      <c r="H26" s="15">
        <v>11445</v>
      </c>
      <c r="I26" s="2">
        <f t="shared" si="127"/>
        <v>2000</v>
      </c>
      <c r="J26" s="2">
        <v>2000</v>
      </c>
      <c r="K26" s="15"/>
      <c r="L26" s="2">
        <f t="shared" si="128"/>
        <v>20796</v>
      </c>
      <c r="M26" s="2">
        <v>20796</v>
      </c>
      <c r="N26" s="15"/>
      <c r="O26" s="2">
        <f t="shared" si="129"/>
        <v>0</v>
      </c>
      <c r="P26" s="2"/>
      <c r="Q26" s="15"/>
      <c r="R26" s="2">
        <f t="shared" si="130"/>
        <v>0</v>
      </c>
      <c r="S26" s="2"/>
      <c r="T26" s="15"/>
      <c r="U26" s="2">
        <f t="shared" si="131"/>
        <v>1000</v>
      </c>
      <c r="V26" s="2">
        <v>1000</v>
      </c>
      <c r="W26" s="15"/>
      <c r="X26" s="2">
        <f t="shared" si="132"/>
        <v>3221</v>
      </c>
      <c r="Y26" s="2">
        <v>3221</v>
      </c>
      <c r="Z26" s="15"/>
      <c r="AA26" s="2">
        <f t="shared" si="75"/>
        <v>0</v>
      </c>
      <c r="AB26" s="2"/>
      <c r="AC26" s="15"/>
      <c r="AD26" s="2">
        <f t="shared" si="133"/>
        <v>0</v>
      </c>
      <c r="AE26" s="2"/>
      <c r="AF26" s="15"/>
      <c r="AG26" s="2">
        <f t="shared" si="134"/>
        <v>0</v>
      </c>
      <c r="AH26" s="2"/>
      <c r="AI26" s="15"/>
      <c r="AJ26" s="2">
        <f>AK26+AL26</f>
        <v>500</v>
      </c>
      <c r="AK26" s="2">
        <v>500</v>
      </c>
      <c r="AL26" s="15"/>
      <c r="AM26" s="2">
        <f t="shared" si="77"/>
        <v>0</v>
      </c>
      <c r="AN26" s="2"/>
      <c r="AO26" s="15"/>
      <c r="AP26" s="2">
        <f t="shared" si="135"/>
        <v>900</v>
      </c>
      <c r="AQ26" s="2">
        <v>900</v>
      </c>
      <c r="AR26" s="15"/>
      <c r="AS26" s="2">
        <f t="shared" si="136"/>
        <v>31946</v>
      </c>
      <c r="AT26" s="2">
        <v>31946</v>
      </c>
      <c r="AU26" s="15"/>
      <c r="AV26" s="2">
        <f t="shared" si="137"/>
        <v>5500</v>
      </c>
      <c r="AW26" s="2">
        <v>5500</v>
      </c>
      <c r="AX26" s="15"/>
      <c r="AY26" s="2">
        <f t="shared" si="138"/>
        <v>13328</v>
      </c>
      <c r="AZ26" s="2">
        <v>13328</v>
      </c>
      <c r="BA26" s="15"/>
      <c r="BB26" s="2">
        <f t="shared" si="139"/>
        <v>15992</v>
      </c>
      <c r="BC26" s="2">
        <v>15992</v>
      </c>
      <c r="BD26" s="15"/>
      <c r="BE26" s="2">
        <f t="shared" si="140"/>
        <v>4500</v>
      </c>
      <c r="BF26" s="2">
        <v>4500</v>
      </c>
      <c r="BG26" s="15"/>
      <c r="BH26" s="2">
        <f t="shared" si="141"/>
        <v>540</v>
      </c>
      <c r="BI26" s="2">
        <v>540</v>
      </c>
      <c r="BJ26" s="15"/>
      <c r="BK26" s="2">
        <f t="shared" si="142"/>
        <v>182.37</v>
      </c>
      <c r="BL26" s="2">
        <v>182.37</v>
      </c>
      <c r="BM26" s="15"/>
      <c r="BN26" s="2">
        <f t="shared" si="143"/>
        <v>46</v>
      </c>
      <c r="BO26" s="2">
        <v>46</v>
      </c>
      <c r="BP26" s="15"/>
      <c r="BQ26" s="2">
        <f t="shared" si="144"/>
        <v>3024</v>
      </c>
      <c r="BR26" s="2">
        <v>3024</v>
      </c>
      <c r="BS26" s="15"/>
      <c r="BT26" s="2">
        <f t="shared" si="145"/>
        <v>0</v>
      </c>
      <c r="BU26" s="2"/>
      <c r="BV26" s="15"/>
      <c r="BW26" s="2">
        <f t="shared" si="146"/>
        <v>0</v>
      </c>
      <c r="BX26" s="2"/>
      <c r="BY26" s="15"/>
      <c r="BZ26" s="2">
        <f t="shared" si="147"/>
        <v>0</v>
      </c>
      <c r="CA26" s="2"/>
      <c r="CB26" s="15"/>
      <c r="CC26" s="2">
        <f t="shared" si="148"/>
        <v>0</v>
      </c>
      <c r="CD26" s="2"/>
      <c r="CE26" s="15"/>
      <c r="CF26" s="2">
        <f t="shared" si="149"/>
        <v>0</v>
      </c>
      <c r="CG26" s="2"/>
      <c r="CH26" s="15"/>
      <c r="CI26" s="2">
        <f t="shared" si="150"/>
        <v>0</v>
      </c>
      <c r="CJ26" s="2"/>
      <c r="CK26" s="15"/>
      <c r="CL26" s="2">
        <f t="shared" si="151"/>
        <v>0</v>
      </c>
      <c r="CM26" s="2"/>
      <c r="CN26" s="15"/>
      <c r="CO26" s="2">
        <f t="shared" si="152"/>
        <v>3031</v>
      </c>
      <c r="CP26" s="2">
        <v>3031</v>
      </c>
      <c r="CQ26" s="15"/>
      <c r="CR26" s="2">
        <f t="shared" si="153"/>
        <v>15156</v>
      </c>
      <c r="CS26" s="2">
        <v>15156</v>
      </c>
      <c r="CT26" s="15"/>
      <c r="CU26" s="2">
        <f t="shared" si="154"/>
        <v>1000</v>
      </c>
      <c r="CV26" s="2">
        <v>1000</v>
      </c>
      <c r="CW26" s="15"/>
      <c r="CX26" s="2">
        <f t="shared" si="155"/>
        <v>37300</v>
      </c>
      <c r="CY26" s="2">
        <v>37300</v>
      </c>
      <c r="CZ26" s="15"/>
      <c r="DA26" s="2">
        <f t="shared" si="156"/>
        <v>0</v>
      </c>
      <c r="DB26" s="2"/>
      <c r="DC26" s="15"/>
      <c r="DD26" s="2">
        <f t="shared" si="157"/>
        <v>13199</v>
      </c>
      <c r="DE26" s="2">
        <v>13199</v>
      </c>
      <c r="DF26" s="15"/>
      <c r="DG26" s="1">
        <f t="shared" si="112"/>
        <v>0</v>
      </c>
      <c r="DH26" s="1"/>
      <c r="DI26" s="33"/>
      <c r="DJ26" s="1">
        <f t="shared" si="123"/>
        <v>0</v>
      </c>
      <c r="DK26" s="1"/>
      <c r="DL26" s="33"/>
      <c r="DM26" s="1">
        <f t="shared" si="124"/>
        <v>0</v>
      </c>
      <c r="DN26" s="1"/>
      <c r="DO26" s="33"/>
    </row>
    <row r="27" spans="1:119" x14ac:dyDescent="0.25">
      <c r="A27" s="4" t="s">
        <v>29</v>
      </c>
      <c r="B27" s="41" t="s">
        <v>30</v>
      </c>
      <c r="C27" s="48">
        <f t="shared" si="158"/>
        <v>80360</v>
      </c>
      <c r="D27" s="13">
        <f t="shared" si="125"/>
        <v>80360</v>
      </c>
      <c r="E27" s="14">
        <f t="shared" si="126"/>
        <v>0</v>
      </c>
      <c r="F27" s="45">
        <f>G27+H27</f>
        <v>0</v>
      </c>
      <c r="G27" s="2"/>
      <c r="H27" s="15"/>
      <c r="I27" s="2">
        <f t="shared" si="127"/>
        <v>0</v>
      </c>
      <c r="J27" s="2"/>
      <c r="K27" s="15"/>
      <c r="L27" s="2">
        <f t="shared" si="128"/>
        <v>0</v>
      </c>
      <c r="M27" s="2"/>
      <c r="N27" s="15"/>
      <c r="O27" s="2">
        <f t="shared" si="129"/>
        <v>0</v>
      </c>
      <c r="P27" s="2"/>
      <c r="Q27" s="15"/>
      <c r="R27" s="2">
        <f t="shared" si="130"/>
        <v>0</v>
      </c>
      <c r="S27" s="2"/>
      <c r="T27" s="15"/>
      <c r="U27" s="2">
        <f t="shared" si="131"/>
        <v>0</v>
      </c>
      <c r="V27" s="2"/>
      <c r="W27" s="15"/>
      <c r="X27" s="2">
        <f t="shared" si="132"/>
        <v>0</v>
      </c>
      <c r="Y27" s="2"/>
      <c r="Z27" s="15"/>
      <c r="AA27" s="2">
        <f t="shared" si="75"/>
        <v>0</v>
      </c>
      <c r="AB27" s="2"/>
      <c r="AC27" s="15"/>
      <c r="AD27" s="2">
        <f t="shared" si="133"/>
        <v>0</v>
      </c>
      <c r="AE27" s="2"/>
      <c r="AF27" s="15"/>
      <c r="AG27" s="2">
        <f t="shared" si="134"/>
        <v>0</v>
      </c>
      <c r="AH27" s="2"/>
      <c r="AI27" s="15"/>
      <c r="AJ27" s="2">
        <f t="shared" si="76"/>
        <v>0</v>
      </c>
      <c r="AK27" s="2"/>
      <c r="AL27" s="15"/>
      <c r="AM27" s="2">
        <f t="shared" si="77"/>
        <v>0</v>
      </c>
      <c r="AN27" s="2"/>
      <c r="AO27" s="15"/>
      <c r="AP27" s="2">
        <f t="shared" si="135"/>
        <v>0</v>
      </c>
      <c r="AQ27" s="2"/>
      <c r="AR27" s="15"/>
      <c r="AS27" s="2">
        <f t="shared" si="136"/>
        <v>0</v>
      </c>
      <c r="AT27" s="2"/>
      <c r="AU27" s="15"/>
      <c r="AV27" s="2">
        <f t="shared" si="137"/>
        <v>0</v>
      </c>
      <c r="AW27" s="2"/>
      <c r="AX27" s="15"/>
      <c r="AY27" s="2">
        <f t="shared" si="138"/>
        <v>0</v>
      </c>
      <c r="AZ27" s="2"/>
      <c r="BA27" s="15"/>
      <c r="BB27" s="2">
        <f t="shared" si="139"/>
        <v>0</v>
      </c>
      <c r="BC27" s="2"/>
      <c r="BD27" s="15"/>
      <c r="BE27" s="2">
        <f t="shared" si="140"/>
        <v>0</v>
      </c>
      <c r="BF27" s="2"/>
      <c r="BG27" s="15"/>
      <c r="BH27" s="2">
        <f t="shared" si="141"/>
        <v>0</v>
      </c>
      <c r="BI27" s="2"/>
      <c r="BJ27" s="15"/>
      <c r="BK27" s="2">
        <f t="shared" si="142"/>
        <v>0</v>
      </c>
      <c r="BL27" s="2"/>
      <c r="BM27" s="15"/>
      <c r="BN27" s="2">
        <f t="shared" si="143"/>
        <v>0</v>
      </c>
      <c r="BO27" s="2"/>
      <c r="BP27" s="15"/>
      <c r="BQ27" s="2">
        <f t="shared" si="144"/>
        <v>0</v>
      </c>
      <c r="BR27" s="2"/>
      <c r="BS27" s="15"/>
      <c r="BT27" s="2">
        <f t="shared" si="145"/>
        <v>0</v>
      </c>
      <c r="BU27" s="2"/>
      <c r="BV27" s="15"/>
      <c r="BW27" s="2">
        <f t="shared" si="146"/>
        <v>0</v>
      </c>
      <c r="BX27" s="2"/>
      <c r="BY27" s="15"/>
      <c r="BZ27" s="2">
        <f t="shared" si="147"/>
        <v>0</v>
      </c>
      <c r="CA27" s="2"/>
      <c r="CB27" s="15"/>
      <c r="CC27" s="2">
        <f t="shared" si="148"/>
        <v>0</v>
      </c>
      <c r="CD27" s="2"/>
      <c r="CE27" s="15"/>
      <c r="CF27" s="2">
        <f t="shared" si="149"/>
        <v>0</v>
      </c>
      <c r="CG27" s="2"/>
      <c r="CH27" s="15"/>
      <c r="CI27" s="2">
        <f t="shared" si="150"/>
        <v>0</v>
      </c>
      <c r="CJ27" s="2"/>
      <c r="CK27" s="15"/>
      <c r="CL27" s="2">
        <f t="shared" si="151"/>
        <v>0</v>
      </c>
      <c r="CM27" s="2"/>
      <c r="CN27" s="15"/>
      <c r="CO27" s="2">
        <f t="shared" si="152"/>
        <v>80360</v>
      </c>
      <c r="CP27" s="2">
        <v>80360</v>
      </c>
      <c r="CQ27" s="15"/>
      <c r="CR27" s="2">
        <f t="shared" si="153"/>
        <v>0</v>
      </c>
      <c r="CS27" s="2"/>
      <c r="CT27" s="15"/>
      <c r="CU27" s="2">
        <f t="shared" si="154"/>
        <v>0</v>
      </c>
      <c r="CV27" s="2"/>
      <c r="CW27" s="15"/>
      <c r="CX27" s="2">
        <f t="shared" si="155"/>
        <v>0</v>
      </c>
      <c r="CY27" s="2"/>
      <c r="CZ27" s="15"/>
      <c r="DA27" s="2">
        <f t="shared" si="156"/>
        <v>0</v>
      </c>
      <c r="DB27" s="2"/>
      <c r="DC27" s="15"/>
      <c r="DD27" s="2">
        <f t="shared" si="157"/>
        <v>0</v>
      </c>
      <c r="DE27" s="2"/>
      <c r="DF27" s="15"/>
      <c r="DG27" s="1">
        <f t="shared" si="112"/>
        <v>0</v>
      </c>
      <c r="DH27" s="1"/>
      <c r="DI27" s="33"/>
      <c r="DJ27" s="1">
        <f t="shared" si="123"/>
        <v>0</v>
      </c>
      <c r="DK27" s="1"/>
      <c r="DL27" s="33"/>
      <c r="DM27" s="1">
        <f t="shared" si="124"/>
        <v>0</v>
      </c>
      <c r="DN27" s="1"/>
      <c r="DO27" s="33"/>
    </row>
    <row r="28" spans="1:119" ht="31.5" x14ac:dyDescent="0.25">
      <c r="A28" s="5" t="s">
        <v>31</v>
      </c>
      <c r="B28" s="41" t="s">
        <v>32</v>
      </c>
      <c r="C28" s="48">
        <f>D28+E28</f>
        <v>5211372.08</v>
      </c>
      <c r="D28" s="13">
        <f t="shared" si="125"/>
        <v>4662030.08</v>
      </c>
      <c r="E28" s="14">
        <f t="shared" si="126"/>
        <v>549342</v>
      </c>
      <c r="F28" s="45">
        <f>G28+H28</f>
        <v>5448</v>
      </c>
      <c r="G28" s="2">
        <v>5448</v>
      </c>
      <c r="H28" s="15"/>
      <c r="I28" s="2">
        <f>J28+K28</f>
        <v>454046</v>
      </c>
      <c r="J28" s="2">
        <v>454046</v>
      </c>
      <c r="K28" s="15"/>
      <c r="L28" s="2">
        <f>M28+N28</f>
        <v>1079713.08</v>
      </c>
      <c r="M28" s="2">
        <v>1079713.08</v>
      </c>
      <c r="N28" s="15"/>
      <c r="O28" s="2">
        <f t="shared" si="129"/>
        <v>0</v>
      </c>
      <c r="P28" s="2"/>
      <c r="Q28" s="15"/>
      <c r="R28" s="2">
        <f t="shared" si="130"/>
        <v>0</v>
      </c>
      <c r="S28" s="2"/>
      <c r="T28" s="15"/>
      <c r="U28" s="2">
        <f t="shared" si="131"/>
        <v>0</v>
      </c>
      <c r="V28" s="2"/>
      <c r="W28" s="15"/>
      <c r="X28" s="2">
        <f t="shared" si="132"/>
        <v>0</v>
      </c>
      <c r="Y28" s="2"/>
      <c r="Z28" s="15"/>
      <c r="AA28" s="2">
        <f t="shared" si="75"/>
        <v>0</v>
      </c>
      <c r="AB28" s="2"/>
      <c r="AC28" s="15"/>
      <c r="AD28" s="2">
        <f t="shared" si="133"/>
        <v>0</v>
      </c>
      <c r="AE28" s="2"/>
      <c r="AF28" s="15"/>
      <c r="AG28" s="2">
        <f t="shared" si="134"/>
        <v>0</v>
      </c>
      <c r="AH28" s="2"/>
      <c r="AI28" s="15"/>
      <c r="AJ28" s="2">
        <f t="shared" si="76"/>
        <v>0</v>
      </c>
      <c r="AK28" s="2"/>
      <c r="AL28" s="15"/>
      <c r="AM28" s="2">
        <f t="shared" si="77"/>
        <v>0</v>
      </c>
      <c r="AN28" s="2"/>
      <c r="AO28" s="15"/>
      <c r="AP28" s="2">
        <f t="shared" si="135"/>
        <v>0</v>
      </c>
      <c r="AQ28" s="2"/>
      <c r="AR28" s="15"/>
      <c r="AS28" s="2">
        <f t="shared" si="136"/>
        <v>0</v>
      </c>
      <c r="AT28" s="2"/>
      <c r="AU28" s="15"/>
      <c r="AV28" s="2">
        <f t="shared" si="137"/>
        <v>0</v>
      </c>
      <c r="AW28" s="2"/>
      <c r="AX28" s="15"/>
      <c r="AY28" s="2">
        <f t="shared" si="138"/>
        <v>0</v>
      </c>
      <c r="AZ28" s="2"/>
      <c r="BA28" s="15"/>
      <c r="BB28" s="2">
        <f>BC28+BD28</f>
        <v>0</v>
      </c>
      <c r="BC28" s="2"/>
      <c r="BD28" s="15"/>
      <c r="BE28" s="2">
        <f t="shared" si="140"/>
        <v>0</v>
      </c>
      <c r="BF28" s="2"/>
      <c r="BG28" s="15"/>
      <c r="BH28" s="2">
        <f t="shared" si="141"/>
        <v>0</v>
      </c>
      <c r="BI28" s="2"/>
      <c r="BJ28" s="15"/>
      <c r="BK28" s="2">
        <f t="shared" si="142"/>
        <v>0</v>
      </c>
      <c r="BL28" s="2"/>
      <c r="BM28" s="15"/>
      <c r="BN28" s="2">
        <f t="shared" si="143"/>
        <v>0</v>
      </c>
      <c r="BO28" s="2"/>
      <c r="BP28" s="15"/>
      <c r="BQ28" s="2">
        <f t="shared" si="144"/>
        <v>0</v>
      </c>
      <c r="BR28" s="2"/>
      <c r="BS28" s="15"/>
      <c r="BT28" s="2">
        <f t="shared" si="145"/>
        <v>0</v>
      </c>
      <c r="BU28" s="2"/>
      <c r="BV28" s="15"/>
      <c r="BW28" s="2">
        <f t="shared" si="146"/>
        <v>0</v>
      </c>
      <c r="BX28" s="2"/>
      <c r="BY28" s="15"/>
      <c r="BZ28" s="2">
        <f t="shared" si="147"/>
        <v>0</v>
      </c>
      <c r="CA28" s="2"/>
      <c r="CB28" s="15"/>
      <c r="CC28" s="2">
        <f t="shared" si="148"/>
        <v>0</v>
      </c>
      <c r="CD28" s="2"/>
      <c r="CE28" s="15"/>
      <c r="CF28" s="2">
        <f t="shared" si="149"/>
        <v>0</v>
      </c>
      <c r="CG28" s="2"/>
      <c r="CH28" s="15"/>
      <c r="CI28" s="2">
        <f t="shared" si="150"/>
        <v>0</v>
      </c>
      <c r="CJ28" s="2"/>
      <c r="CK28" s="15"/>
      <c r="CL28" s="2">
        <f t="shared" si="151"/>
        <v>0</v>
      </c>
      <c r="CM28" s="2"/>
      <c r="CN28" s="15"/>
      <c r="CO28" s="2">
        <f>CP28+CQ28</f>
        <v>0</v>
      </c>
      <c r="CP28" s="2"/>
      <c r="CQ28" s="15"/>
      <c r="CR28" s="2">
        <f>CS28+CT28</f>
        <v>0</v>
      </c>
      <c r="CS28" s="2"/>
      <c r="CT28" s="15"/>
      <c r="CU28" s="2">
        <f>CV28+CW28</f>
        <v>947371</v>
      </c>
      <c r="CV28" s="2">
        <v>697371</v>
      </c>
      <c r="CW28" s="15">
        <v>250000</v>
      </c>
      <c r="CX28" s="2">
        <f>CY28+CZ28</f>
        <v>880031</v>
      </c>
      <c r="CY28" s="2">
        <v>630031</v>
      </c>
      <c r="CZ28" s="15">
        <v>250000</v>
      </c>
      <c r="DA28" s="2">
        <f>DB28+DC28</f>
        <v>0</v>
      </c>
      <c r="DB28" s="2"/>
      <c r="DC28" s="15"/>
      <c r="DD28" s="2">
        <f>DE28+DF28</f>
        <v>1181943</v>
      </c>
      <c r="DE28" s="2">
        <v>1181943</v>
      </c>
      <c r="DF28" s="15"/>
      <c r="DG28" s="1">
        <f t="shared" si="112"/>
        <v>662820</v>
      </c>
      <c r="DH28" s="1">
        <v>613478</v>
      </c>
      <c r="DI28" s="33">
        <v>49342</v>
      </c>
      <c r="DJ28" s="1">
        <f t="shared" si="123"/>
        <v>0</v>
      </c>
      <c r="DK28" s="1"/>
      <c r="DL28" s="33"/>
      <c r="DM28" s="1">
        <f t="shared" si="124"/>
        <v>0</v>
      </c>
      <c r="DN28" s="1"/>
      <c r="DO28" s="33"/>
    </row>
    <row r="29" spans="1:119" ht="16.5" thickBot="1" x14ac:dyDescent="0.3">
      <c r="A29" s="7"/>
      <c r="B29" s="43"/>
      <c r="C29" s="49"/>
      <c r="D29" s="34"/>
      <c r="E29" s="35"/>
      <c r="F29" s="46"/>
      <c r="G29" s="36"/>
      <c r="H29" s="37"/>
      <c r="I29" s="36"/>
      <c r="J29" s="36"/>
      <c r="K29" s="37"/>
      <c r="L29" s="36"/>
      <c r="M29" s="36"/>
      <c r="N29" s="37"/>
      <c r="O29" s="36"/>
      <c r="P29" s="36"/>
      <c r="Q29" s="37"/>
      <c r="R29" s="36"/>
      <c r="S29" s="36"/>
      <c r="T29" s="37"/>
      <c r="U29" s="36"/>
      <c r="V29" s="36"/>
      <c r="W29" s="37"/>
      <c r="X29" s="36"/>
      <c r="Y29" s="36"/>
      <c r="Z29" s="37"/>
      <c r="AA29" s="36"/>
      <c r="AB29" s="36"/>
      <c r="AC29" s="37"/>
      <c r="AD29" s="36"/>
      <c r="AE29" s="36"/>
      <c r="AF29" s="37"/>
      <c r="AG29" s="36"/>
      <c r="AH29" s="36"/>
      <c r="AI29" s="37"/>
      <c r="AJ29" s="36"/>
      <c r="AK29" s="36"/>
      <c r="AL29" s="37"/>
      <c r="AM29" s="36"/>
      <c r="AN29" s="36"/>
      <c r="AO29" s="37"/>
      <c r="AP29" s="36"/>
      <c r="AQ29" s="36"/>
      <c r="AR29" s="37"/>
      <c r="AS29" s="36"/>
      <c r="AT29" s="36"/>
      <c r="AU29" s="37"/>
      <c r="AV29" s="36"/>
      <c r="AW29" s="36"/>
      <c r="AX29" s="37"/>
      <c r="AY29" s="36"/>
      <c r="AZ29" s="36"/>
      <c r="BA29" s="37"/>
      <c r="BB29" s="36"/>
      <c r="BC29" s="36"/>
      <c r="BD29" s="37"/>
      <c r="BE29" s="36"/>
      <c r="BF29" s="36"/>
      <c r="BG29" s="37"/>
      <c r="BH29" s="36"/>
      <c r="BI29" s="36"/>
      <c r="BJ29" s="37"/>
      <c r="BK29" s="36"/>
      <c r="BL29" s="36"/>
      <c r="BM29" s="37"/>
      <c r="BN29" s="36"/>
      <c r="BO29" s="36"/>
      <c r="BP29" s="37"/>
      <c r="BQ29" s="36"/>
      <c r="BR29" s="36"/>
      <c r="BS29" s="37"/>
      <c r="BT29" s="36"/>
      <c r="BU29" s="36"/>
      <c r="BV29" s="37"/>
      <c r="BW29" s="36"/>
      <c r="BX29" s="36"/>
      <c r="BY29" s="37"/>
      <c r="BZ29" s="36"/>
      <c r="CA29" s="36"/>
      <c r="CB29" s="37"/>
      <c r="CC29" s="36"/>
      <c r="CD29" s="36"/>
      <c r="CE29" s="37"/>
      <c r="CF29" s="36"/>
      <c r="CG29" s="36"/>
      <c r="CH29" s="37"/>
      <c r="CI29" s="36"/>
      <c r="CJ29" s="36"/>
      <c r="CK29" s="37"/>
      <c r="CL29" s="36"/>
      <c r="CM29" s="36"/>
      <c r="CN29" s="37"/>
      <c r="CO29" s="36"/>
      <c r="CP29" s="36"/>
      <c r="CQ29" s="37"/>
      <c r="CR29" s="36"/>
      <c r="CS29" s="36"/>
      <c r="CT29" s="37"/>
      <c r="CU29" s="36"/>
      <c r="CV29" s="36"/>
      <c r="CW29" s="37"/>
      <c r="CX29" s="36"/>
      <c r="CY29" s="36"/>
      <c r="CZ29" s="37"/>
      <c r="DA29" s="36"/>
      <c r="DB29" s="36"/>
      <c r="DC29" s="37"/>
      <c r="DD29" s="36"/>
      <c r="DE29" s="36"/>
      <c r="DF29" s="37"/>
      <c r="DG29" s="38"/>
      <c r="DH29" s="38"/>
      <c r="DI29" s="39"/>
      <c r="DJ29" s="38"/>
      <c r="DK29" s="38"/>
      <c r="DL29" s="39"/>
      <c r="DM29" s="38"/>
      <c r="DN29" s="38"/>
      <c r="DO29" s="39"/>
    </row>
    <row r="30" spans="1:119" ht="16.5" thickBot="1" x14ac:dyDescent="0.3">
      <c r="A30" s="109"/>
      <c r="B30" s="110"/>
      <c r="C30" s="111">
        <f>C12+C14+C19-C22</f>
        <v>0</v>
      </c>
      <c r="D30" s="111">
        <f t="shared" ref="D30:AH30" si="160">D12+D14+D19-D22</f>
        <v>36343.999999999069</v>
      </c>
      <c r="E30" s="111">
        <f t="shared" si="160"/>
        <v>-36344</v>
      </c>
      <c r="F30" s="111">
        <f>F12+F14+F19-F22</f>
        <v>0</v>
      </c>
      <c r="G30" s="111">
        <f>G12+G14+G19-G22</f>
        <v>0</v>
      </c>
      <c r="H30" s="111">
        <f>H12+H14+H19-H22</f>
        <v>0</v>
      </c>
      <c r="I30" s="111">
        <f t="shared" si="160"/>
        <v>0</v>
      </c>
      <c r="J30" s="111">
        <f t="shared" si="160"/>
        <v>0</v>
      </c>
      <c r="K30" s="111">
        <f t="shared" si="160"/>
        <v>0</v>
      </c>
      <c r="L30" s="111">
        <f t="shared" si="160"/>
        <v>0</v>
      </c>
      <c r="M30" s="111">
        <f t="shared" si="160"/>
        <v>0</v>
      </c>
      <c r="N30" s="111">
        <f t="shared" si="160"/>
        <v>0</v>
      </c>
      <c r="O30" s="111">
        <f t="shared" si="160"/>
        <v>0</v>
      </c>
      <c r="P30" s="111">
        <f t="shared" si="160"/>
        <v>0</v>
      </c>
      <c r="Q30" s="111">
        <f t="shared" si="160"/>
        <v>0</v>
      </c>
      <c r="R30" s="111">
        <f t="shared" si="160"/>
        <v>0</v>
      </c>
      <c r="S30" s="111">
        <f t="shared" si="160"/>
        <v>0</v>
      </c>
      <c r="T30" s="111">
        <f t="shared" si="160"/>
        <v>0</v>
      </c>
      <c r="U30" s="111">
        <f t="shared" si="160"/>
        <v>0</v>
      </c>
      <c r="V30" s="111">
        <f t="shared" si="160"/>
        <v>0</v>
      </c>
      <c r="W30" s="111">
        <f t="shared" si="160"/>
        <v>0</v>
      </c>
      <c r="X30" s="111">
        <f t="shared" si="160"/>
        <v>0</v>
      </c>
      <c r="Y30" s="111">
        <f t="shared" si="160"/>
        <v>0</v>
      </c>
      <c r="Z30" s="111">
        <f t="shared" si="160"/>
        <v>0</v>
      </c>
      <c r="AA30" s="111">
        <f t="shared" si="160"/>
        <v>0</v>
      </c>
      <c r="AB30" s="111">
        <f t="shared" si="160"/>
        <v>0</v>
      </c>
      <c r="AC30" s="111">
        <f t="shared" si="160"/>
        <v>0</v>
      </c>
      <c r="AD30" s="111">
        <f t="shared" si="160"/>
        <v>0</v>
      </c>
      <c r="AE30" s="111">
        <f t="shared" si="160"/>
        <v>0</v>
      </c>
      <c r="AF30" s="111">
        <f t="shared" si="160"/>
        <v>0</v>
      </c>
      <c r="AG30" s="111">
        <f t="shared" si="160"/>
        <v>0</v>
      </c>
      <c r="AH30" s="111">
        <f t="shared" si="160"/>
        <v>0</v>
      </c>
      <c r="AI30" s="111">
        <f t="shared" ref="AI30:BQ30" si="161">AI12+AI14+AI19-AI22</f>
        <v>0</v>
      </c>
      <c r="AJ30" s="111">
        <f t="shared" si="161"/>
        <v>0</v>
      </c>
      <c r="AK30" s="111">
        <f t="shared" si="161"/>
        <v>0</v>
      </c>
      <c r="AL30" s="111">
        <f t="shared" si="161"/>
        <v>0</v>
      </c>
      <c r="AM30" s="111">
        <f>AM12+AM14+AM19-AM22</f>
        <v>0</v>
      </c>
      <c r="AN30" s="111">
        <f t="shared" si="161"/>
        <v>0</v>
      </c>
      <c r="AO30" s="111">
        <f t="shared" si="161"/>
        <v>0</v>
      </c>
      <c r="AP30" s="111">
        <f t="shared" si="161"/>
        <v>0</v>
      </c>
      <c r="AQ30" s="111">
        <f t="shared" si="161"/>
        <v>0</v>
      </c>
      <c r="AR30" s="111">
        <f t="shared" si="161"/>
        <v>0</v>
      </c>
      <c r="AS30" s="111">
        <f t="shared" si="161"/>
        <v>0</v>
      </c>
      <c r="AT30" s="111">
        <f t="shared" si="161"/>
        <v>0</v>
      </c>
      <c r="AU30" s="111">
        <f t="shared" si="161"/>
        <v>0</v>
      </c>
      <c r="AV30" s="111">
        <f t="shared" si="161"/>
        <v>0</v>
      </c>
      <c r="AW30" s="111">
        <f t="shared" si="161"/>
        <v>0</v>
      </c>
      <c r="AX30" s="111">
        <f t="shared" si="161"/>
        <v>0</v>
      </c>
      <c r="AY30" s="111">
        <f t="shared" si="161"/>
        <v>0</v>
      </c>
      <c r="AZ30" s="111">
        <f t="shared" si="161"/>
        <v>0</v>
      </c>
      <c r="BA30" s="111">
        <f t="shared" si="161"/>
        <v>0</v>
      </c>
      <c r="BB30" s="111">
        <f t="shared" si="161"/>
        <v>0</v>
      </c>
      <c r="BC30" s="111">
        <f t="shared" si="161"/>
        <v>0</v>
      </c>
      <c r="BD30" s="111">
        <f t="shared" si="161"/>
        <v>0</v>
      </c>
      <c r="BE30" s="111">
        <f t="shared" si="161"/>
        <v>0</v>
      </c>
      <c r="BF30" s="111">
        <f t="shared" si="161"/>
        <v>0</v>
      </c>
      <c r="BG30" s="111">
        <f t="shared" si="161"/>
        <v>0</v>
      </c>
      <c r="BH30" s="111">
        <f t="shared" si="161"/>
        <v>0</v>
      </c>
      <c r="BI30" s="111">
        <f t="shared" si="161"/>
        <v>0</v>
      </c>
      <c r="BJ30" s="111">
        <f t="shared" si="161"/>
        <v>0</v>
      </c>
      <c r="BK30" s="111">
        <f t="shared" si="161"/>
        <v>0</v>
      </c>
      <c r="BL30" s="111">
        <f t="shared" si="161"/>
        <v>0</v>
      </c>
      <c r="BM30" s="111">
        <f t="shared" si="161"/>
        <v>0</v>
      </c>
      <c r="BN30" s="111">
        <f t="shared" ref="BN30:BP30" si="162">BN12+BN14+BN19-BN22</f>
        <v>0</v>
      </c>
      <c r="BO30" s="111">
        <f t="shared" si="162"/>
        <v>0</v>
      </c>
      <c r="BP30" s="111">
        <f t="shared" si="162"/>
        <v>0</v>
      </c>
      <c r="BQ30" s="111">
        <f t="shared" si="161"/>
        <v>0</v>
      </c>
      <c r="BR30" s="111">
        <f t="shared" ref="BR30:CQ30" si="163">BR12+BR14+BR19-BR22</f>
        <v>0</v>
      </c>
      <c r="BS30" s="111">
        <f t="shared" si="163"/>
        <v>0</v>
      </c>
      <c r="BT30" s="111">
        <f t="shared" si="163"/>
        <v>0</v>
      </c>
      <c r="BU30" s="111">
        <f t="shared" si="163"/>
        <v>0</v>
      </c>
      <c r="BV30" s="111">
        <f t="shared" si="163"/>
        <v>0</v>
      </c>
      <c r="BW30" s="111">
        <f t="shared" si="163"/>
        <v>0</v>
      </c>
      <c r="BX30" s="111">
        <f t="shared" si="163"/>
        <v>0</v>
      </c>
      <c r="BY30" s="111">
        <f t="shared" si="163"/>
        <v>0</v>
      </c>
      <c r="BZ30" s="111">
        <f t="shared" si="163"/>
        <v>0</v>
      </c>
      <c r="CA30" s="111">
        <f t="shared" si="163"/>
        <v>0</v>
      </c>
      <c r="CB30" s="111">
        <f t="shared" si="163"/>
        <v>0</v>
      </c>
      <c r="CC30" s="111">
        <f t="shared" si="163"/>
        <v>0</v>
      </c>
      <c r="CD30" s="111">
        <f t="shared" si="163"/>
        <v>0</v>
      </c>
      <c r="CE30" s="111">
        <f t="shared" si="163"/>
        <v>0</v>
      </c>
      <c r="CF30" s="111">
        <f t="shared" si="163"/>
        <v>0</v>
      </c>
      <c r="CG30" s="111">
        <f t="shared" si="163"/>
        <v>0</v>
      </c>
      <c r="CH30" s="111">
        <f t="shared" si="163"/>
        <v>0</v>
      </c>
      <c r="CI30" s="111">
        <f t="shared" si="163"/>
        <v>0</v>
      </c>
      <c r="CJ30" s="111">
        <f t="shared" si="163"/>
        <v>0</v>
      </c>
      <c r="CK30" s="111">
        <f t="shared" si="163"/>
        <v>0</v>
      </c>
      <c r="CL30" s="111">
        <f t="shared" si="163"/>
        <v>0</v>
      </c>
      <c r="CM30" s="111">
        <f t="shared" si="163"/>
        <v>0</v>
      </c>
      <c r="CN30" s="111">
        <f t="shared" si="163"/>
        <v>0</v>
      </c>
      <c r="CO30" s="111">
        <f t="shared" si="163"/>
        <v>0</v>
      </c>
      <c r="CP30" s="111">
        <f t="shared" si="163"/>
        <v>0</v>
      </c>
      <c r="CQ30" s="111">
        <f t="shared" si="163"/>
        <v>0</v>
      </c>
      <c r="CR30" s="111">
        <f t="shared" ref="CR30:CT30" si="164">CR12+CR14+CR19-CR22</f>
        <v>0</v>
      </c>
      <c r="CS30" s="111">
        <f t="shared" si="164"/>
        <v>0</v>
      </c>
      <c r="CT30" s="111">
        <f t="shared" si="164"/>
        <v>0</v>
      </c>
      <c r="CU30" s="111">
        <f t="shared" ref="CU30:DC30" si="165">CU12+CU14+CU19-CU22</f>
        <v>0</v>
      </c>
      <c r="CV30" s="111">
        <f t="shared" si="165"/>
        <v>0</v>
      </c>
      <c r="CW30" s="111">
        <f t="shared" si="165"/>
        <v>0</v>
      </c>
      <c r="CX30" s="111">
        <f t="shared" si="165"/>
        <v>0</v>
      </c>
      <c r="CY30" s="111">
        <f t="shared" si="165"/>
        <v>0</v>
      </c>
      <c r="CZ30" s="111">
        <f t="shared" si="165"/>
        <v>0</v>
      </c>
      <c r="DA30" s="111">
        <f t="shared" si="165"/>
        <v>0</v>
      </c>
      <c r="DB30" s="111">
        <f t="shared" si="165"/>
        <v>22000</v>
      </c>
      <c r="DC30" s="111">
        <f t="shared" si="165"/>
        <v>-22000</v>
      </c>
      <c r="DD30" s="111">
        <f t="shared" ref="DD30:DI30" si="166">DD12+DD14+DD19-DD22</f>
        <v>0</v>
      </c>
      <c r="DE30" s="111">
        <f t="shared" si="166"/>
        <v>14344</v>
      </c>
      <c r="DF30" s="111">
        <f t="shared" si="166"/>
        <v>-14344</v>
      </c>
      <c r="DG30" s="38">
        <f>DG12+DG14+DG19-DG22</f>
        <v>0</v>
      </c>
      <c r="DH30" s="38">
        <f>DH12+DH14+DH19-DH22</f>
        <v>0</v>
      </c>
      <c r="DI30" s="38">
        <f t="shared" si="166"/>
        <v>0</v>
      </c>
      <c r="DJ30" s="38">
        <f>DJ12+DJ14+DJ19-DJ22</f>
        <v>0</v>
      </c>
      <c r="DK30" s="38">
        <f>DK12+DK14+DK19-DK22</f>
        <v>0</v>
      </c>
      <c r="DL30" s="38">
        <f t="shared" ref="DL30" si="167">DL12+DL14+DL19-DL22</f>
        <v>0</v>
      </c>
      <c r="DM30" s="38">
        <f>DM12+DM14+DM19-DM22</f>
        <v>0</v>
      </c>
      <c r="DN30" s="38">
        <f>DN12+DN14+DN19-DN22</f>
        <v>0</v>
      </c>
      <c r="DO30" s="39">
        <f t="shared" ref="DO30" si="168">DO12+DO14+DO19-DO22</f>
        <v>0</v>
      </c>
    </row>
  </sheetData>
  <mergeCells count="160"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O8:CQ8"/>
    <mergeCell ref="CO9:CQ9"/>
    <mergeCell ref="CO10:CQ10"/>
    <mergeCell ref="CI8:CK8"/>
    <mergeCell ref="CI9:CK9"/>
    <mergeCell ref="CI10:CK10"/>
    <mergeCell ref="CL8:CN8"/>
    <mergeCell ref="CL9:CN9"/>
    <mergeCell ref="CL10:CN10"/>
    <mergeCell ref="CF8:CH8"/>
    <mergeCell ref="CF9:CH9"/>
    <mergeCell ref="CF10:CH10"/>
    <mergeCell ref="I7:K7"/>
    <mergeCell ref="BZ8:CB8"/>
    <mergeCell ref="BZ9:CB9"/>
    <mergeCell ref="BZ10:CB10"/>
    <mergeCell ref="AJ7:AL7"/>
    <mergeCell ref="AG7:AI7"/>
    <mergeCell ref="AD7:AF7"/>
    <mergeCell ref="U7:W7"/>
    <mergeCell ref="R7:T7"/>
    <mergeCell ref="BW10:BY10"/>
    <mergeCell ref="BB7:BD7"/>
    <mergeCell ref="AY7:BA7"/>
    <mergeCell ref="AV7:AX7"/>
    <mergeCell ref="AM7:AO7"/>
    <mergeCell ref="BT7:BV7"/>
    <mergeCell ref="BT8:BV8"/>
    <mergeCell ref="BW8:BY8"/>
    <mergeCell ref="AA7:AC7"/>
    <mergeCell ref="AA8:AC8"/>
    <mergeCell ref="AA9:AC9"/>
    <mergeCell ref="AA10:AC10"/>
    <mergeCell ref="X7:Z7"/>
    <mergeCell ref="X8:Z8"/>
    <mergeCell ref="X9:Z9"/>
    <mergeCell ref="X10:Z10"/>
    <mergeCell ref="AD10:AF10"/>
    <mergeCell ref="L7:N7"/>
    <mergeCell ref="L8:N8"/>
    <mergeCell ref="L9:N9"/>
    <mergeCell ref="L10:N10"/>
    <mergeCell ref="O10:Q10"/>
    <mergeCell ref="O9:Q9"/>
    <mergeCell ref="O8:Q8"/>
    <mergeCell ref="O7:Q7"/>
    <mergeCell ref="U10:W10"/>
    <mergeCell ref="U8:W8"/>
    <mergeCell ref="U9:W9"/>
    <mergeCell ref="R10:T10"/>
    <mergeCell ref="R9:T9"/>
    <mergeCell ref="R8:T8"/>
    <mergeCell ref="AD9:AF9"/>
    <mergeCell ref="AD8:AF8"/>
    <mergeCell ref="A3:E3"/>
    <mergeCell ref="C10:E10"/>
    <mergeCell ref="A14:B14"/>
    <mergeCell ref="I10:K10"/>
    <mergeCell ref="I9:K9"/>
    <mergeCell ref="I8:K8"/>
    <mergeCell ref="F9:H9"/>
    <mergeCell ref="F10:H10"/>
    <mergeCell ref="F8:H8"/>
    <mergeCell ref="C8:E9"/>
    <mergeCell ref="F7:H7"/>
    <mergeCell ref="A8:A11"/>
    <mergeCell ref="B8:B11"/>
    <mergeCell ref="C4:E4"/>
    <mergeCell ref="A5:B7"/>
    <mergeCell ref="AG8:AI8"/>
    <mergeCell ref="AG9:AI9"/>
    <mergeCell ref="AG10:AI10"/>
    <mergeCell ref="AJ10:AL10"/>
    <mergeCell ref="AJ9:AL9"/>
    <mergeCell ref="AJ8:AL8"/>
    <mergeCell ref="AM8:AO8"/>
    <mergeCell ref="AM9:AO9"/>
    <mergeCell ref="AM10:AO10"/>
    <mergeCell ref="AP7:AR7"/>
    <mergeCell ref="AP8:AR8"/>
    <mergeCell ref="AP9:AR9"/>
    <mergeCell ref="AP10:AR10"/>
    <mergeCell ref="AS7:AU7"/>
    <mergeCell ref="AS8:AU8"/>
    <mergeCell ref="AS9:AU9"/>
    <mergeCell ref="AS10:AU10"/>
    <mergeCell ref="BB10:BD10"/>
    <mergeCell ref="BB8:BD8"/>
    <mergeCell ref="BB9:BD9"/>
    <mergeCell ref="AV8:AX8"/>
    <mergeCell ref="AV9:AX9"/>
    <mergeCell ref="AV10:AX10"/>
    <mergeCell ref="AY10:BA10"/>
    <mergeCell ref="AY8:BA8"/>
    <mergeCell ref="AY9:BA9"/>
    <mergeCell ref="BE7:BG7"/>
    <mergeCell ref="BE8:BG8"/>
    <mergeCell ref="BE9:BG9"/>
    <mergeCell ref="BE10:BG10"/>
    <mergeCell ref="BH7:BJ7"/>
    <mergeCell ref="BH8:BJ8"/>
    <mergeCell ref="BH9:BJ9"/>
    <mergeCell ref="BH10:BJ10"/>
    <mergeCell ref="BQ7:BS7"/>
    <mergeCell ref="BQ8:BS8"/>
    <mergeCell ref="BQ9:BS9"/>
    <mergeCell ref="BQ10:BS10"/>
    <mergeCell ref="BK7:BM7"/>
    <mergeCell ref="BK8:BM8"/>
    <mergeCell ref="BK9:BM9"/>
    <mergeCell ref="BK10:BM10"/>
    <mergeCell ref="BN10:BP10"/>
    <mergeCell ref="BN9:BP9"/>
    <mergeCell ref="BN8:BP8"/>
    <mergeCell ref="BN7:BP7"/>
    <mergeCell ref="DA8:DC8"/>
    <mergeCell ref="DA9:DC9"/>
    <mergeCell ref="DA10:DC10"/>
    <mergeCell ref="DD8:DF8"/>
    <mergeCell ref="DD9:DF9"/>
    <mergeCell ref="DD10:DF10"/>
    <mergeCell ref="BT9:BV9"/>
    <mergeCell ref="BT10:BV10"/>
    <mergeCell ref="DG8:DI8"/>
    <mergeCell ref="DG9:DI9"/>
    <mergeCell ref="DG10:DI10"/>
    <mergeCell ref="CR8:CT8"/>
    <mergeCell ref="CR9:CT9"/>
    <mergeCell ref="CR10:CT10"/>
    <mergeCell ref="CU8:CW8"/>
    <mergeCell ref="CU9:CW9"/>
    <mergeCell ref="CU10:CW10"/>
    <mergeCell ref="CX8:CZ8"/>
    <mergeCell ref="CX9:CZ9"/>
    <mergeCell ref="CX10:CZ10"/>
    <mergeCell ref="BW9:BY9"/>
    <mergeCell ref="CC8:CE8"/>
    <mergeCell ref="CC9:CE9"/>
    <mergeCell ref="CC10:CE10"/>
    <mergeCell ref="DJ7:DL7"/>
    <mergeCell ref="DJ8:DL8"/>
    <mergeCell ref="DJ9:DL9"/>
    <mergeCell ref="DJ10:DL10"/>
    <mergeCell ref="DM7:DO7"/>
    <mergeCell ref="DM8:DO8"/>
    <mergeCell ref="DM9:DO9"/>
    <mergeCell ref="DM10:DO10"/>
    <mergeCell ref="DG7:DI7"/>
  </mergeCells>
  <pageMargins left="0.51181102362204722" right="0.31496062992125984" top="0.55118110236220474" bottom="0.15748031496062992" header="0.31496062992125984" footer="0.31496062992125984"/>
  <pageSetup paperSize="9" scale="68" orientation="landscape" r:id="rId1"/>
  <headerFooter>
    <oddFooter>&amp;A&amp;RСтр. &amp;P</oddFooter>
  </headerFooter>
  <colBreaks count="9" manualBreakCount="9">
    <brk id="5" max="1048575" man="1"/>
    <brk id="14" max="1048575" man="1"/>
    <brk id="26" max="29" man="1"/>
    <brk id="38" max="1048575" man="1"/>
    <brk id="62" max="1048575" man="1"/>
    <brk id="74" max="1048575" man="1"/>
    <brk id="86" max="1048575" man="1"/>
    <brk id="98" max="29" man="1"/>
    <brk id="10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СЕС-КСФ 2020</vt:lpstr>
      <vt:lpstr>'СЕС-КСФ 2020'!Печат_заглавия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PCC</cp:lastModifiedBy>
  <cp:lastPrinted>2020-01-23T08:18:32Z</cp:lastPrinted>
  <dcterms:created xsi:type="dcterms:W3CDTF">2020-01-10T06:23:09Z</dcterms:created>
  <dcterms:modified xsi:type="dcterms:W3CDTF">2020-01-23T08:18:42Z</dcterms:modified>
</cp:coreProperties>
</file>