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СЕС-КСФ 2023" sheetId="1" r:id="rId1"/>
  </sheets>
  <definedNames>
    <definedName name="_xlnm.Print_Area" localSheetId="0">'СЕС-КСФ 2023'!$A$1:$HJ$31</definedName>
    <definedName name="_xlnm.Print_Titles" localSheetId="0">'СЕС-КСФ 2023'!$A:$B</definedName>
  </definedNames>
  <calcPr calcId="145621"/>
</workbook>
</file>

<file path=xl/calcChain.xml><?xml version="1.0" encoding="utf-8"?>
<calcChain xmlns="http://schemas.openxmlformats.org/spreadsheetml/2006/main">
  <c r="AW17" i="1" l="1"/>
  <c r="GY19" i="1" l="1"/>
  <c r="GZ19" i="1"/>
  <c r="J22" i="1" l="1"/>
  <c r="K18" i="1"/>
  <c r="J26" i="1" l="1"/>
  <c r="J17" i="1"/>
  <c r="HA31" i="1" l="1"/>
  <c r="HB31" i="1"/>
  <c r="HC31" i="1"/>
  <c r="HD31" i="1"/>
  <c r="HE31" i="1"/>
  <c r="HF31" i="1"/>
  <c r="HG31" i="1"/>
  <c r="HH31" i="1"/>
  <c r="HI31" i="1"/>
  <c r="HJ31" i="1"/>
  <c r="GS31" i="1"/>
  <c r="GT31" i="1"/>
  <c r="GU31" i="1"/>
  <c r="D25" i="1" l="1"/>
  <c r="E25" i="1"/>
  <c r="D26" i="1"/>
  <c r="E26" i="1"/>
  <c r="D27" i="1"/>
  <c r="E27" i="1"/>
  <c r="D28" i="1"/>
  <c r="E28" i="1"/>
  <c r="D29" i="1"/>
  <c r="E29" i="1"/>
  <c r="E24" i="1"/>
  <c r="D24" i="1"/>
  <c r="D21" i="1"/>
  <c r="E21" i="1"/>
  <c r="D22" i="1"/>
  <c r="E22" i="1"/>
  <c r="E20" i="1"/>
  <c r="D20" i="1"/>
  <c r="D16" i="1"/>
  <c r="E16" i="1"/>
  <c r="D17" i="1"/>
  <c r="E17" i="1"/>
  <c r="D18" i="1"/>
  <c r="E18" i="1"/>
  <c r="E15" i="1"/>
  <c r="D15" i="1"/>
  <c r="E13" i="1"/>
  <c r="D13" i="1"/>
  <c r="I29" i="1" l="1"/>
  <c r="I28" i="1"/>
  <c r="I27" i="1"/>
  <c r="I26" i="1"/>
  <c r="I25" i="1"/>
  <c r="I24" i="1"/>
  <c r="K23" i="1"/>
  <c r="J23" i="1"/>
  <c r="I22" i="1"/>
  <c r="I21" i="1"/>
  <c r="I20" i="1"/>
  <c r="K19" i="1"/>
  <c r="J19" i="1"/>
  <c r="I18" i="1"/>
  <c r="I17" i="1"/>
  <c r="I16" i="1"/>
  <c r="I15" i="1"/>
  <c r="K14" i="1"/>
  <c r="J14" i="1"/>
  <c r="I14" i="1" l="1"/>
  <c r="I19" i="1"/>
  <c r="I23" i="1"/>
  <c r="K31" i="1"/>
  <c r="J31" i="1"/>
  <c r="FO29" i="1"/>
  <c r="FO28" i="1"/>
  <c r="FO27" i="1"/>
  <c r="FO26" i="1"/>
  <c r="FO25" i="1"/>
  <c r="FO24" i="1"/>
  <c r="FQ23" i="1"/>
  <c r="FP23" i="1"/>
  <c r="FO22" i="1"/>
  <c r="FO21" i="1"/>
  <c r="FO20" i="1"/>
  <c r="FQ19" i="1"/>
  <c r="FP19" i="1"/>
  <c r="FO18" i="1"/>
  <c r="FO17" i="1"/>
  <c r="FO16" i="1"/>
  <c r="FO15" i="1"/>
  <c r="FQ14" i="1"/>
  <c r="FP14" i="1"/>
  <c r="FQ12" i="1"/>
  <c r="FP12" i="1"/>
  <c r="FO12" i="1"/>
  <c r="DH19" i="1"/>
  <c r="CO25" i="1"/>
  <c r="CO26" i="1"/>
  <c r="CL26" i="1"/>
  <c r="FO14" i="1" l="1"/>
  <c r="FO19" i="1"/>
  <c r="FQ31" i="1"/>
  <c r="I31" i="1"/>
  <c r="FP31" i="1"/>
  <c r="FO23" i="1"/>
  <c r="FO31" i="1" s="1"/>
  <c r="C13" i="1" l="1"/>
  <c r="EQ18" i="1"/>
  <c r="ES14" i="1"/>
  <c r="ER14" i="1"/>
  <c r="FC29" i="1"/>
  <c r="FC28" i="1"/>
  <c r="FC27" i="1"/>
  <c r="FC26" i="1"/>
  <c r="FC25" i="1"/>
  <c r="FD23" i="1"/>
  <c r="FC24" i="1"/>
  <c r="FE23" i="1"/>
  <c r="FC22" i="1"/>
  <c r="FC21" i="1"/>
  <c r="FC20" i="1"/>
  <c r="FE19" i="1"/>
  <c r="FD19" i="1"/>
  <c r="FC18" i="1"/>
  <c r="FC17" i="1"/>
  <c r="FC16" i="1"/>
  <c r="FC15" i="1"/>
  <c r="FE14" i="1"/>
  <c r="FD14" i="1"/>
  <c r="FE12" i="1"/>
  <c r="FD12" i="1"/>
  <c r="FC12" i="1"/>
  <c r="GJ29" i="1"/>
  <c r="GJ28" i="1"/>
  <c r="GJ27" i="1"/>
  <c r="GJ26" i="1"/>
  <c r="GJ25" i="1"/>
  <c r="GJ24" i="1"/>
  <c r="GL23" i="1"/>
  <c r="GK23" i="1"/>
  <c r="GJ22" i="1"/>
  <c r="GJ21" i="1"/>
  <c r="GJ20" i="1"/>
  <c r="GL19" i="1"/>
  <c r="GK19" i="1"/>
  <c r="GJ18" i="1"/>
  <c r="GJ17" i="1"/>
  <c r="GJ16" i="1"/>
  <c r="GJ15" i="1"/>
  <c r="GL14" i="1"/>
  <c r="GK14" i="1"/>
  <c r="DJ27" i="1"/>
  <c r="DJ21" i="1"/>
  <c r="AJ29" i="1"/>
  <c r="AJ28" i="1"/>
  <c r="AJ27" i="1"/>
  <c r="AJ26" i="1"/>
  <c r="AJ25" i="1"/>
  <c r="AJ24" i="1"/>
  <c r="AL23" i="1"/>
  <c r="AK23" i="1"/>
  <c r="AJ22" i="1"/>
  <c r="AJ21" i="1"/>
  <c r="AL19" i="1"/>
  <c r="AK19" i="1"/>
  <c r="AJ18" i="1"/>
  <c r="AJ17" i="1"/>
  <c r="AJ16" i="1"/>
  <c r="AJ15" i="1"/>
  <c r="AL14" i="1"/>
  <c r="AK14" i="1"/>
  <c r="AL12" i="1"/>
  <c r="AK12" i="1"/>
  <c r="AJ12" i="1"/>
  <c r="AG29" i="1"/>
  <c r="AG28" i="1"/>
  <c r="AG27" i="1"/>
  <c r="AG26" i="1"/>
  <c r="AG25" i="1"/>
  <c r="AG24" i="1"/>
  <c r="AI23" i="1"/>
  <c r="AH23" i="1"/>
  <c r="AG22" i="1"/>
  <c r="AG21" i="1"/>
  <c r="AI19" i="1"/>
  <c r="AH19" i="1"/>
  <c r="AG18" i="1"/>
  <c r="AG17" i="1"/>
  <c r="AG16" i="1"/>
  <c r="AG15" i="1"/>
  <c r="AI14" i="1"/>
  <c r="AH14" i="1"/>
  <c r="AI12" i="1"/>
  <c r="AH12" i="1"/>
  <c r="AG12" i="1"/>
  <c r="AP29" i="1"/>
  <c r="AP28" i="1"/>
  <c r="AP27" i="1"/>
  <c r="AP26" i="1"/>
  <c r="AP25" i="1"/>
  <c r="AP24" i="1"/>
  <c r="AR23" i="1"/>
  <c r="AQ23" i="1"/>
  <c r="AP22" i="1"/>
  <c r="AP21" i="1"/>
  <c r="AR19" i="1"/>
  <c r="AQ19" i="1"/>
  <c r="AP18" i="1"/>
  <c r="AP17" i="1"/>
  <c r="AP16" i="1"/>
  <c r="AP15" i="1"/>
  <c r="AR14" i="1"/>
  <c r="AQ14" i="1"/>
  <c r="AR12" i="1"/>
  <c r="AQ12" i="1"/>
  <c r="AP12" i="1"/>
  <c r="AG19" i="1" l="1"/>
  <c r="FE31" i="1"/>
  <c r="FC19" i="1"/>
  <c r="AP23" i="1"/>
  <c r="AP14" i="1"/>
  <c r="AR31" i="1"/>
  <c r="AJ19" i="1"/>
  <c r="AJ23" i="1"/>
  <c r="FC14" i="1"/>
  <c r="AJ14" i="1"/>
  <c r="GJ23" i="1"/>
  <c r="AG23" i="1"/>
  <c r="FC23" i="1"/>
  <c r="FD31" i="1"/>
  <c r="AI31" i="1"/>
  <c r="AK31" i="1"/>
  <c r="GL31" i="1"/>
  <c r="GJ19" i="1"/>
  <c r="GJ14" i="1"/>
  <c r="GK31" i="1"/>
  <c r="AL31" i="1"/>
  <c r="AG14" i="1"/>
  <c r="AH31" i="1"/>
  <c r="AQ31" i="1"/>
  <c r="AP19" i="1"/>
  <c r="EH29" i="1"/>
  <c r="EH28" i="1"/>
  <c r="EH27" i="1"/>
  <c r="EH26" i="1"/>
  <c r="EH25" i="1"/>
  <c r="EH24" i="1"/>
  <c r="EJ23" i="1"/>
  <c r="EI23" i="1"/>
  <c r="EH22" i="1"/>
  <c r="EH21" i="1"/>
  <c r="EH20" i="1"/>
  <c r="EJ19" i="1"/>
  <c r="EI19" i="1"/>
  <c r="EH18" i="1"/>
  <c r="EH17" i="1"/>
  <c r="EH16" i="1"/>
  <c r="EH15" i="1"/>
  <c r="EJ14" i="1"/>
  <c r="EI14" i="1"/>
  <c r="EJ12" i="1"/>
  <c r="EI12" i="1"/>
  <c r="EH12" i="1"/>
  <c r="CC29" i="1"/>
  <c r="CC28" i="1"/>
  <c r="CC27" i="1"/>
  <c r="CC26" i="1"/>
  <c r="CC25" i="1"/>
  <c r="CC24" i="1"/>
  <c r="CE23" i="1"/>
  <c r="CD23" i="1"/>
  <c r="CC22" i="1"/>
  <c r="CC20" i="1"/>
  <c r="CE19" i="1"/>
  <c r="CD19" i="1"/>
  <c r="CC18" i="1"/>
  <c r="CC17" i="1"/>
  <c r="CC16" i="1"/>
  <c r="CC15" i="1"/>
  <c r="CE14" i="1"/>
  <c r="CD14" i="1"/>
  <c r="CE12" i="1"/>
  <c r="CD12" i="1"/>
  <c r="CC12" i="1"/>
  <c r="CL29" i="1"/>
  <c r="CL28" i="1"/>
  <c r="CL27" i="1"/>
  <c r="CL25" i="1"/>
  <c r="CL24" i="1"/>
  <c r="CN23" i="1"/>
  <c r="CM23" i="1"/>
  <c r="CL22" i="1"/>
  <c r="CL21" i="1"/>
  <c r="CL20" i="1"/>
  <c r="CN19" i="1"/>
  <c r="CM19" i="1"/>
  <c r="CL18" i="1"/>
  <c r="CL17" i="1"/>
  <c r="CL16" i="1"/>
  <c r="CL15" i="1"/>
  <c r="CN14" i="1"/>
  <c r="CM14" i="1"/>
  <c r="CN12" i="1"/>
  <c r="CM12" i="1"/>
  <c r="CL12" i="1"/>
  <c r="CI29" i="1"/>
  <c r="CI28" i="1"/>
  <c r="CI27" i="1"/>
  <c r="CI25" i="1"/>
  <c r="CI24" i="1"/>
  <c r="CK23" i="1"/>
  <c r="CJ23" i="1"/>
  <c r="CI22" i="1"/>
  <c r="CI21" i="1"/>
  <c r="CI20" i="1"/>
  <c r="CK19" i="1"/>
  <c r="CJ19" i="1"/>
  <c r="CI18" i="1"/>
  <c r="CI17" i="1"/>
  <c r="CI16" i="1"/>
  <c r="CI15" i="1"/>
  <c r="CK14" i="1"/>
  <c r="CJ14" i="1"/>
  <c r="CK12" i="1"/>
  <c r="CJ12" i="1"/>
  <c r="CI12" i="1"/>
  <c r="EB29" i="1"/>
  <c r="EB28" i="1"/>
  <c r="EB27" i="1"/>
  <c r="EB26" i="1"/>
  <c r="EB25" i="1"/>
  <c r="EB24" i="1"/>
  <c r="ED23" i="1"/>
  <c r="EC23" i="1"/>
  <c r="EB22" i="1"/>
  <c r="EB21" i="1"/>
  <c r="EB20" i="1"/>
  <c r="ED19" i="1"/>
  <c r="EC19" i="1"/>
  <c r="EB18" i="1"/>
  <c r="EB17" i="1"/>
  <c r="EB16" i="1"/>
  <c r="EB15" i="1"/>
  <c r="ED14" i="1"/>
  <c r="EC14" i="1"/>
  <c r="ED12" i="1"/>
  <c r="EC12" i="1"/>
  <c r="EB12" i="1"/>
  <c r="DJ29" i="1"/>
  <c r="DJ28" i="1"/>
  <c r="DJ26" i="1"/>
  <c r="DJ25" i="1"/>
  <c r="DJ24" i="1"/>
  <c r="DL23" i="1"/>
  <c r="DK23" i="1"/>
  <c r="DJ20" i="1"/>
  <c r="DJ19" i="1" s="1"/>
  <c r="DL19" i="1"/>
  <c r="DK19" i="1"/>
  <c r="DJ18" i="1"/>
  <c r="DJ17" i="1"/>
  <c r="DJ16" i="1"/>
  <c r="DJ15" i="1"/>
  <c r="DL14" i="1"/>
  <c r="DK14" i="1"/>
  <c r="DS29" i="1"/>
  <c r="DS28" i="1"/>
  <c r="DS26" i="1"/>
  <c r="DS25" i="1"/>
  <c r="DS24" i="1"/>
  <c r="DU23" i="1"/>
  <c r="DT23" i="1"/>
  <c r="DS20" i="1"/>
  <c r="DS19" i="1" s="1"/>
  <c r="DU19" i="1"/>
  <c r="DT19" i="1"/>
  <c r="DS18" i="1"/>
  <c r="DS17" i="1"/>
  <c r="DS16" i="1"/>
  <c r="DS15" i="1"/>
  <c r="DU14" i="1"/>
  <c r="DT14" i="1"/>
  <c r="DV29" i="1"/>
  <c r="DV28" i="1"/>
  <c r="DV26" i="1"/>
  <c r="DV25" i="1"/>
  <c r="DV24" i="1"/>
  <c r="DX23" i="1"/>
  <c r="DW23" i="1"/>
  <c r="DV20" i="1"/>
  <c r="DV19" i="1" s="1"/>
  <c r="DX19" i="1"/>
  <c r="DW19" i="1"/>
  <c r="DV18" i="1"/>
  <c r="DV17" i="1"/>
  <c r="DV16" i="1"/>
  <c r="DV15" i="1"/>
  <c r="DX14" i="1"/>
  <c r="DW14" i="1"/>
  <c r="DG29" i="1"/>
  <c r="DG28" i="1"/>
  <c r="DG27" i="1"/>
  <c r="DG26" i="1"/>
  <c r="DG25" i="1"/>
  <c r="DG24" i="1"/>
  <c r="DI23" i="1"/>
  <c r="DH23" i="1"/>
  <c r="DG22" i="1"/>
  <c r="DG21" i="1"/>
  <c r="DG20" i="1"/>
  <c r="DI19" i="1"/>
  <c r="DG18" i="1"/>
  <c r="DG17" i="1"/>
  <c r="DG16" i="1"/>
  <c r="DG15" i="1"/>
  <c r="DI14" i="1"/>
  <c r="DH14" i="1"/>
  <c r="DM29" i="1"/>
  <c r="DM28" i="1"/>
  <c r="DM27" i="1"/>
  <c r="DM26" i="1"/>
  <c r="DM25" i="1"/>
  <c r="DM24" i="1"/>
  <c r="DO23" i="1"/>
  <c r="DN23" i="1"/>
  <c r="DM22" i="1"/>
  <c r="DM21" i="1"/>
  <c r="DM20" i="1"/>
  <c r="DO19" i="1"/>
  <c r="DN19" i="1"/>
  <c r="DM18" i="1"/>
  <c r="DM17" i="1"/>
  <c r="DM16" i="1"/>
  <c r="DM15" i="1"/>
  <c r="DO14" i="1"/>
  <c r="DN14" i="1"/>
  <c r="BT29" i="1"/>
  <c r="BT28" i="1"/>
  <c r="BT27" i="1"/>
  <c r="BT26" i="1"/>
  <c r="BT25" i="1"/>
  <c r="BT24" i="1"/>
  <c r="BV23" i="1"/>
  <c r="BU23" i="1"/>
  <c r="BT22" i="1"/>
  <c r="BT21" i="1"/>
  <c r="BT20" i="1"/>
  <c r="BV19" i="1"/>
  <c r="BU19" i="1"/>
  <c r="BT18" i="1"/>
  <c r="BT17" i="1"/>
  <c r="BT16" i="1"/>
  <c r="BT15" i="1"/>
  <c r="BV14" i="1"/>
  <c r="BU14" i="1"/>
  <c r="BV12" i="1"/>
  <c r="BU12" i="1"/>
  <c r="BT12" i="1"/>
  <c r="BW12" i="1"/>
  <c r="BX12" i="1"/>
  <c r="BY12" i="1"/>
  <c r="BX14" i="1"/>
  <c r="BY14" i="1"/>
  <c r="BW15" i="1"/>
  <c r="BW16" i="1"/>
  <c r="BW17" i="1"/>
  <c r="BW18" i="1"/>
  <c r="BX19" i="1"/>
  <c r="BY19" i="1"/>
  <c r="BW20" i="1"/>
  <c r="BW21" i="1"/>
  <c r="BW22" i="1"/>
  <c r="BX23" i="1"/>
  <c r="BY23" i="1"/>
  <c r="BW24" i="1"/>
  <c r="BW25" i="1"/>
  <c r="BW26" i="1"/>
  <c r="BW27" i="1"/>
  <c r="BW28" i="1"/>
  <c r="BW29" i="1"/>
  <c r="FR29" i="1"/>
  <c r="FR28" i="1"/>
  <c r="FR27" i="1"/>
  <c r="FR26" i="1"/>
  <c r="FR25" i="1"/>
  <c r="FR24" i="1"/>
  <c r="FT23" i="1"/>
  <c r="FS23" i="1"/>
  <c r="FR22" i="1"/>
  <c r="FR21" i="1"/>
  <c r="FR20" i="1"/>
  <c r="FT19" i="1"/>
  <c r="FS19" i="1"/>
  <c r="FR18" i="1"/>
  <c r="FR17" i="1"/>
  <c r="FT14" i="1"/>
  <c r="FS14" i="1"/>
  <c r="FT12" i="1"/>
  <c r="FS12" i="1"/>
  <c r="FR12" i="1"/>
  <c r="GY29" i="1"/>
  <c r="GY28" i="1"/>
  <c r="GY27" i="1"/>
  <c r="GY26" i="1"/>
  <c r="GY25" i="1"/>
  <c r="GY24" i="1"/>
  <c r="HA23" i="1"/>
  <c r="GZ23" i="1"/>
  <c r="GZ31" i="1" s="1"/>
  <c r="GY22" i="1"/>
  <c r="GY21" i="1"/>
  <c r="GY20" i="1"/>
  <c r="HA19" i="1"/>
  <c r="GY18" i="1"/>
  <c r="GY17" i="1"/>
  <c r="GY16" i="1"/>
  <c r="GY15" i="1"/>
  <c r="HA14" i="1"/>
  <c r="GZ14" i="1"/>
  <c r="HA12" i="1"/>
  <c r="GZ12" i="1"/>
  <c r="GY12" i="1"/>
  <c r="FX29" i="1"/>
  <c r="FX28" i="1"/>
  <c r="FX27" i="1"/>
  <c r="FX26" i="1"/>
  <c r="FX25" i="1"/>
  <c r="FX24" i="1"/>
  <c r="FZ23" i="1"/>
  <c r="FY23" i="1"/>
  <c r="FX22" i="1"/>
  <c r="FX21" i="1"/>
  <c r="FX20" i="1"/>
  <c r="FZ19" i="1"/>
  <c r="FY19" i="1"/>
  <c r="FX18" i="1"/>
  <c r="FX17" i="1"/>
  <c r="FX16" i="1"/>
  <c r="FX15" i="1"/>
  <c r="FZ14" i="1"/>
  <c r="FY14" i="1"/>
  <c r="GS29" i="1"/>
  <c r="GS28" i="1"/>
  <c r="GS27" i="1"/>
  <c r="GS25" i="1"/>
  <c r="GS24" i="1"/>
  <c r="GU23" i="1"/>
  <c r="GT23" i="1"/>
  <c r="GS22" i="1"/>
  <c r="GS21" i="1"/>
  <c r="GS20" i="1"/>
  <c r="GU19" i="1"/>
  <c r="GT19" i="1"/>
  <c r="GS18" i="1"/>
  <c r="GS17" i="1"/>
  <c r="GS16" i="1"/>
  <c r="GS15" i="1"/>
  <c r="GU14" i="1"/>
  <c r="GT14" i="1"/>
  <c r="GU12" i="1"/>
  <c r="GT12" i="1"/>
  <c r="GS12" i="1"/>
  <c r="HE29" i="1"/>
  <c r="HE28" i="1"/>
  <c r="HE27" i="1"/>
  <c r="HE26" i="1"/>
  <c r="HE25" i="1"/>
  <c r="HE24" i="1"/>
  <c r="HG23" i="1"/>
  <c r="HF23" i="1"/>
  <c r="HE22" i="1"/>
  <c r="HE21" i="1"/>
  <c r="HE20" i="1"/>
  <c r="HG19" i="1"/>
  <c r="HF19" i="1"/>
  <c r="HE18" i="1"/>
  <c r="HE17" i="1"/>
  <c r="HE16" i="1"/>
  <c r="HE15" i="1"/>
  <c r="HG14" i="1"/>
  <c r="HF14" i="1"/>
  <c r="HG12" i="1"/>
  <c r="HF12" i="1"/>
  <c r="HE12" i="1"/>
  <c r="EQ29" i="1"/>
  <c r="EQ28" i="1"/>
  <c r="EQ27" i="1"/>
  <c r="EQ26" i="1"/>
  <c r="EQ25" i="1"/>
  <c r="EQ24" i="1"/>
  <c r="ES23" i="1"/>
  <c r="ER23" i="1"/>
  <c r="EQ22" i="1"/>
  <c r="ES19" i="1"/>
  <c r="ER19" i="1"/>
  <c r="EQ17" i="1"/>
  <c r="EQ16" i="1"/>
  <c r="EQ15" i="1"/>
  <c r="EU14" i="1"/>
  <c r="EV14" i="1"/>
  <c r="ET15" i="1"/>
  <c r="ET16" i="1"/>
  <c r="ET17" i="1"/>
  <c r="ET18" i="1"/>
  <c r="EU19" i="1"/>
  <c r="EV19" i="1"/>
  <c r="ET22" i="1"/>
  <c r="ET19" i="1" s="1"/>
  <c r="EU23" i="1"/>
  <c r="EV23" i="1"/>
  <c r="ET24" i="1"/>
  <c r="ET25" i="1"/>
  <c r="ET26" i="1"/>
  <c r="ET27" i="1"/>
  <c r="ET28" i="1"/>
  <c r="ET29" i="1"/>
  <c r="EQ14" i="1" l="1"/>
  <c r="AJ31" i="1"/>
  <c r="FC31" i="1"/>
  <c r="EQ19" i="1"/>
  <c r="AP31" i="1"/>
  <c r="FT31" i="1"/>
  <c r="AG31" i="1"/>
  <c r="GJ31" i="1"/>
  <c r="DK31" i="1"/>
  <c r="DT31" i="1"/>
  <c r="BU31" i="1"/>
  <c r="DX31" i="1"/>
  <c r="CK31" i="1"/>
  <c r="CM31" i="1"/>
  <c r="CC19" i="1"/>
  <c r="DU31" i="1"/>
  <c r="DL31" i="1"/>
  <c r="EC31" i="1"/>
  <c r="CN31" i="1"/>
  <c r="CD31" i="1"/>
  <c r="EI31" i="1"/>
  <c r="DW31" i="1"/>
  <c r="FY31" i="1"/>
  <c r="DH31" i="1"/>
  <c r="FZ31" i="1"/>
  <c r="BV31" i="1"/>
  <c r="DN31" i="1"/>
  <c r="DI31" i="1"/>
  <c r="ED31" i="1"/>
  <c r="CE31" i="1"/>
  <c r="EJ31" i="1"/>
  <c r="FS31" i="1"/>
  <c r="DO31" i="1"/>
  <c r="CJ31" i="1"/>
  <c r="CC23" i="1"/>
  <c r="CI14" i="1"/>
  <c r="CC14" i="1"/>
  <c r="EH23" i="1"/>
  <c r="EH19" i="1"/>
  <c r="EH14" i="1"/>
  <c r="CI23" i="1"/>
  <c r="CL19" i="1"/>
  <c r="CL14" i="1"/>
  <c r="CL23" i="1"/>
  <c r="CI19" i="1"/>
  <c r="EB19" i="1"/>
  <c r="DJ14" i="1"/>
  <c r="EB23" i="1"/>
  <c r="DV14" i="1"/>
  <c r="EB14" i="1"/>
  <c r="DS14" i="1"/>
  <c r="DJ23" i="1"/>
  <c r="DJ31" i="1" s="1"/>
  <c r="DS23" i="1"/>
  <c r="DV23" i="1"/>
  <c r="HE19" i="1"/>
  <c r="BT19" i="1"/>
  <c r="DM23" i="1"/>
  <c r="DG14" i="1"/>
  <c r="DM19" i="1"/>
  <c r="DG23" i="1"/>
  <c r="DM14" i="1"/>
  <c r="DG19" i="1"/>
  <c r="HE14" i="1"/>
  <c r="FX23" i="1"/>
  <c r="BT23" i="1"/>
  <c r="BW23" i="1"/>
  <c r="BW14" i="1"/>
  <c r="FX14" i="1"/>
  <c r="FR14" i="1"/>
  <c r="FR19" i="1"/>
  <c r="BW19" i="1"/>
  <c r="BT14" i="1"/>
  <c r="ET23" i="1"/>
  <c r="ET14" i="1"/>
  <c r="EQ23" i="1"/>
  <c r="HE23" i="1"/>
  <c r="GS14" i="1"/>
  <c r="GS19" i="1"/>
  <c r="FX19" i="1"/>
  <c r="FR23" i="1"/>
  <c r="ES31" i="1"/>
  <c r="GY23" i="1"/>
  <c r="GY31" i="1" s="1"/>
  <c r="GY14" i="1"/>
  <c r="GS23" i="1"/>
  <c r="EV31" i="1"/>
  <c r="EU31" i="1"/>
  <c r="ER31" i="1"/>
  <c r="DS31" i="1" l="1"/>
  <c r="EQ31" i="1"/>
  <c r="DV31" i="1"/>
  <c r="EB31" i="1"/>
  <c r="FX31" i="1"/>
  <c r="EH31" i="1"/>
  <c r="CI31" i="1"/>
  <c r="BT31" i="1"/>
  <c r="DM31" i="1"/>
  <c r="CC31" i="1"/>
  <c r="CL31" i="1"/>
  <c r="FR31" i="1"/>
  <c r="DG31" i="1"/>
  <c r="ET31" i="1"/>
  <c r="HH20" i="1"/>
  <c r="E23" i="1" l="1"/>
  <c r="D23" i="1"/>
  <c r="CO20" i="1"/>
  <c r="FU20" i="1"/>
  <c r="GD20" i="1"/>
  <c r="EK20" i="1"/>
  <c r="GV20" i="1" l="1"/>
  <c r="EE20" i="1" l="1"/>
  <c r="DA29" i="1" l="1"/>
  <c r="DA28" i="1"/>
  <c r="DA27" i="1"/>
  <c r="DA26" i="1"/>
  <c r="DA25" i="1"/>
  <c r="DA24" i="1"/>
  <c r="DC23" i="1"/>
  <c r="DB23" i="1"/>
  <c r="DA22" i="1"/>
  <c r="DA21" i="1"/>
  <c r="DA20" i="1"/>
  <c r="DC19" i="1"/>
  <c r="DB19" i="1"/>
  <c r="DA18" i="1"/>
  <c r="DA17" i="1"/>
  <c r="DA16" i="1"/>
  <c r="DA15" i="1"/>
  <c r="DC14" i="1"/>
  <c r="DB14" i="1"/>
  <c r="CX20" i="1"/>
  <c r="CX29" i="1"/>
  <c r="CX28" i="1"/>
  <c r="CX27" i="1"/>
  <c r="CX26" i="1"/>
  <c r="CX25" i="1"/>
  <c r="CX24" i="1"/>
  <c r="CZ23" i="1"/>
  <c r="CY23" i="1"/>
  <c r="CX22" i="1"/>
  <c r="CX21" i="1"/>
  <c r="CZ19" i="1"/>
  <c r="CY19" i="1"/>
  <c r="CX18" i="1"/>
  <c r="CX17" i="1"/>
  <c r="CX16" i="1"/>
  <c r="CX15" i="1"/>
  <c r="CZ14" i="1"/>
  <c r="CY14" i="1"/>
  <c r="CY31" i="1" l="1"/>
  <c r="CZ31" i="1"/>
  <c r="DA14" i="1"/>
  <c r="DC31" i="1"/>
  <c r="CX14" i="1"/>
  <c r="CX23" i="1"/>
  <c r="CX19" i="1"/>
  <c r="DA19" i="1"/>
  <c r="DA23" i="1"/>
  <c r="DB31" i="1"/>
  <c r="EZ20" i="1"/>
  <c r="CX31" i="1" l="1"/>
  <c r="DA31" i="1"/>
  <c r="CR20" i="1"/>
  <c r="GP20" i="1" l="1"/>
  <c r="HB20" i="1"/>
  <c r="CF20" i="1"/>
  <c r="DP29" i="1"/>
  <c r="DP28" i="1"/>
  <c r="DP27" i="1"/>
  <c r="DP26" i="1"/>
  <c r="DP25" i="1"/>
  <c r="DP24" i="1"/>
  <c r="DR23" i="1"/>
  <c r="DQ23" i="1"/>
  <c r="DP22" i="1"/>
  <c r="DP21" i="1"/>
  <c r="DP20" i="1"/>
  <c r="DR19" i="1"/>
  <c r="DQ19" i="1"/>
  <c r="DP18" i="1"/>
  <c r="DP17" i="1"/>
  <c r="DP16" i="1"/>
  <c r="DP15" i="1"/>
  <c r="DR14" i="1"/>
  <c r="DQ14" i="1"/>
  <c r="DP14" i="1" l="1"/>
  <c r="DP19" i="1"/>
  <c r="DR31" i="1"/>
  <c r="DP23" i="1"/>
  <c r="DQ31" i="1"/>
  <c r="DP31" i="1" l="1"/>
  <c r="G19" i="1" l="1"/>
  <c r="H19" i="1"/>
  <c r="M19" i="1"/>
  <c r="N19" i="1"/>
  <c r="P19" i="1"/>
  <c r="Q19" i="1"/>
  <c r="S19" i="1"/>
  <c r="T19" i="1"/>
  <c r="V19" i="1"/>
  <c r="W19" i="1"/>
  <c r="Y19" i="1"/>
  <c r="Z19" i="1"/>
  <c r="AB19" i="1"/>
  <c r="AC19" i="1"/>
  <c r="AE19" i="1"/>
  <c r="AF19" i="1"/>
  <c r="AN19" i="1"/>
  <c r="AO19" i="1"/>
  <c r="AT19" i="1"/>
  <c r="AU19" i="1"/>
  <c r="AW19" i="1"/>
  <c r="AX19" i="1"/>
  <c r="AZ19" i="1"/>
  <c r="BA19" i="1"/>
  <c r="BC19" i="1"/>
  <c r="BD19" i="1"/>
  <c r="BF19" i="1"/>
  <c r="BG19" i="1"/>
  <c r="BI19" i="1"/>
  <c r="BJ19" i="1"/>
  <c r="BO19" i="1"/>
  <c r="BP19" i="1"/>
  <c r="BR19" i="1"/>
  <c r="BS19" i="1"/>
  <c r="CG19" i="1"/>
  <c r="CH19" i="1"/>
  <c r="CP19" i="1"/>
  <c r="CQ19" i="1"/>
  <c r="CS19" i="1"/>
  <c r="CT19" i="1"/>
  <c r="DZ19" i="1"/>
  <c r="EA19" i="1"/>
  <c r="EF19" i="1"/>
  <c r="EG19" i="1"/>
  <c r="EL19" i="1"/>
  <c r="EM19" i="1"/>
  <c r="FA19" i="1"/>
  <c r="FB19" i="1"/>
  <c r="FV19" i="1"/>
  <c r="FW19" i="1"/>
  <c r="GE19" i="1"/>
  <c r="GF19" i="1"/>
  <c r="GQ19" i="1"/>
  <c r="GR19" i="1"/>
  <c r="GW19" i="1"/>
  <c r="GX19" i="1"/>
  <c r="HC19" i="1"/>
  <c r="HD19" i="1"/>
  <c r="HI19" i="1"/>
  <c r="HJ19" i="1"/>
  <c r="F20" i="1"/>
  <c r="D19" i="1"/>
  <c r="C20" i="1" l="1"/>
  <c r="E19" i="1"/>
  <c r="CR29" i="1" l="1"/>
  <c r="CR28" i="1"/>
  <c r="CR27" i="1"/>
  <c r="CR26" i="1"/>
  <c r="CR25" i="1"/>
  <c r="CR24" i="1"/>
  <c r="CT23" i="1"/>
  <c r="CS23" i="1"/>
  <c r="CR22" i="1"/>
  <c r="CR21" i="1"/>
  <c r="CR18" i="1"/>
  <c r="CR17" i="1"/>
  <c r="CR16" i="1"/>
  <c r="CR15" i="1"/>
  <c r="CT14" i="1"/>
  <c r="CS14" i="1"/>
  <c r="CT12" i="1"/>
  <c r="CS12" i="1"/>
  <c r="CR12" i="1"/>
  <c r="CO29" i="1"/>
  <c r="CO28" i="1"/>
  <c r="CO27" i="1"/>
  <c r="CO24" i="1"/>
  <c r="CQ23" i="1"/>
  <c r="CP23" i="1"/>
  <c r="CO22" i="1"/>
  <c r="CO21" i="1"/>
  <c r="CO18" i="1"/>
  <c r="CO17" i="1"/>
  <c r="CO16" i="1"/>
  <c r="CO15" i="1"/>
  <c r="CQ14" i="1"/>
  <c r="CP14" i="1"/>
  <c r="CQ12" i="1"/>
  <c r="CP12" i="1"/>
  <c r="CO12" i="1"/>
  <c r="CF29" i="1"/>
  <c r="CF28" i="1"/>
  <c r="CF27" i="1"/>
  <c r="CF26" i="1"/>
  <c r="CF25" i="1"/>
  <c r="CF24" i="1"/>
  <c r="CH23" i="1"/>
  <c r="CG23" i="1"/>
  <c r="CF22" i="1"/>
  <c r="CF18" i="1"/>
  <c r="CF17" i="1"/>
  <c r="CF16" i="1"/>
  <c r="CF15" i="1"/>
  <c r="CH14" i="1"/>
  <c r="CG14" i="1"/>
  <c r="CH12" i="1"/>
  <c r="CG12" i="1"/>
  <c r="CF12" i="1"/>
  <c r="CQ31" i="1" l="1"/>
  <c r="CF19" i="1"/>
  <c r="CO19" i="1"/>
  <c r="CR19" i="1"/>
  <c r="CR23" i="1"/>
  <c r="CR14" i="1"/>
  <c r="CT31" i="1"/>
  <c r="CS31" i="1"/>
  <c r="CF14" i="1"/>
  <c r="CF23" i="1"/>
  <c r="CG31" i="1"/>
  <c r="CO23" i="1"/>
  <c r="CO14" i="1"/>
  <c r="BY31" i="1"/>
  <c r="CH31" i="1"/>
  <c r="CP31" i="1"/>
  <c r="BX31" i="1"/>
  <c r="BQ29" i="1"/>
  <c r="BQ28" i="1"/>
  <c r="BQ27" i="1"/>
  <c r="BQ26" i="1"/>
  <c r="BQ25" i="1"/>
  <c r="BQ24" i="1"/>
  <c r="BS23" i="1"/>
  <c r="BR23" i="1"/>
  <c r="BQ22" i="1"/>
  <c r="BQ21" i="1"/>
  <c r="BQ18" i="1"/>
  <c r="BQ17" i="1"/>
  <c r="BQ16" i="1"/>
  <c r="BQ15" i="1"/>
  <c r="BS14" i="1"/>
  <c r="BR14" i="1"/>
  <c r="BS12" i="1"/>
  <c r="BR12" i="1"/>
  <c r="BQ12" i="1"/>
  <c r="AV29" i="1"/>
  <c r="AV28" i="1"/>
  <c r="AV27" i="1"/>
  <c r="AV26" i="1"/>
  <c r="AV25" i="1"/>
  <c r="AV24" i="1"/>
  <c r="AX23" i="1"/>
  <c r="AW23" i="1"/>
  <c r="AV22" i="1"/>
  <c r="AV21" i="1"/>
  <c r="AV18" i="1"/>
  <c r="AV17" i="1"/>
  <c r="AV16" i="1"/>
  <c r="AV15" i="1"/>
  <c r="AX14" i="1"/>
  <c r="AW14" i="1"/>
  <c r="AX12" i="1"/>
  <c r="AW12" i="1"/>
  <c r="AV12" i="1"/>
  <c r="L29" i="1"/>
  <c r="L28" i="1"/>
  <c r="L27" i="1"/>
  <c r="L26" i="1"/>
  <c r="L25" i="1"/>
  <c r="L24" i="1"/>
  <c r="N23" i="1"/>
  <c r="M23" i="1"/>
  <c r="L22" i="1"/>
  <c r="L21" i="1"/>
  <c r="L18" i="1"/>
  <c r="L17" i="1"/>
  <c r="L16" i="1"/>
  <c r="L15" i="1"/>
  <c r="N14" i="1"/>
  <c r="M14" i="1"/>
  <c r="L19" i="1" l="1"/>
  <c r="N31" i="1"/>
  <c r="BS31" i="1"/>
  <c r="BQ19" i="1"/>
  <c r="CR31" i="1"/>
  <c r="AV19" i="1"/>
  <c r="AV14" i="1"/>
  <c r="CF31" i="1"/>
  <c r="CO31" i="1"/>
  <c r="BW31" i="1"/>
  <c r="BQ23" i="1"/>
  <c r="BQ14" i="1"/>
  <c r="BR31" i="1"/>
  <c r="AW31" i="1"/>
  <c r="L14" i="1"/>
  <c r="AX31" i="1"/>
  <c r="AV23" i="1"/>
  <c r="L23" i="1"/>
  <c r="M31" i="1"/>
  <c r="BQ31" i="1" l="1"/>
  <c r="L31" i="1"/>
  <c r="AV31" i="1"/>
  <c r="F15" i="1"/>
  <c r="O15" i="1"/>
  <c r="R15" i="1"/>
  <c r="U15" i="1"/>
  <c r="EE15" i="1"/>
  <c r="GD15" i="1"/>
  <c r="GP15" i="1"/>
  <c r="GV15" i="1"/>
  <c r="P23" i="1" l="1"/>
  <c r="Q23" i="1"/>
  <c r="S23" i="1"/>
  <c r="T23" i="1"/>
  <c r="V23" i="1"/>
  <c r="W23" i="1"/>
  <c r="EF23" i="1"/>
  <c r="EG23" i="1"/>
  <c r="FV23" i="1"/>
  <c r="FW23" i="1"/>
  <c r="GE23" i="1"/>
  <c r="GF23" i="1"/>
  <c r="EL23" i="1"/>
  <c r="EM23" i="1"/>
  <c r="GQ23" i="1"/>
  <c r="GR23" i="1"/>
  <c r="GW23" i="1"/>
  <c r="GX23" i="1"/>
  <c r="DZ23" i="1"/>
  <c r="EA23" i="1"/>
  <c r="FA23" i="1"/>
  <c r="FB23" i="1"/>
  <c r="HC23" i="1"/>
  <c r="HD23" i="1"/>
  <c r="HI23" i="1"/>
  <c r="HJ23" i="1"/>
  <c r="AZ23" i="1"/>
  <c r="BA23" i="1"/>
  <c r="BC23" i="1"/>
  <c r="BD23" i="1"/>
  <c r="BF23" i="1"/>
  <c r="BG23" i="1"/>
  <c r="BI23" i="1"/>
  <c r="BJ23" i="1"/>
  <c r="BO23" i="1"/>
  <c r="BP23" i="1"/>
  <c r="AT23" i="1"/>
  <c r="AU23" i="1"/>
  <c r="AN23" i="1"/>
  <c r="AO23" i="1"/>
  <c r="Y23" i="1"/>
  <c r="Z23" i="1"/>
  <c r="AB23" i="1"/>
  <c r="AC23" i="1"/>
  <c r="AE23" i="1"/>
  <c r="AF23" i="1"/>
  <c r="H23" i="1"/>
  <c r="G23" i="1"/>
  <c r="F21" i="1" l="1"/>
  <c r="O21" i="1"/>
  <c r="R21" i="1"/>
  <c r="U21" i="1"/>
  <c r="EE21" i="1"/>
  <c r="FU21" i="1"/>
  <c r="GD21" i="1"/>
  <c r="GP21" i="1"/>
  <c r="GV21" i="1"/>
  <c r="EZ21" i="1"/>
  <c r="HB21" i="1"/>
  <c r="HH21" i="1"/>
  <c r="AY21" i="1"/>
  <c r="BB21" i="1"/>
  <c r="BE21" i="1"/>
  <c r="BH21" i="1"/>
  <c r="BN21" i="1"/>
  <c r="AS21" i="1"/>
  <c r="AM21" i="1"/>
  <c r="X21" i="1"/>
  <c r="AA21" i="1"/>
  <c r="AD21" i="1"/>
  <c r="DY15" i="1"/>
  <c r="EZ15" i="1"/>
  <c r="HB15" i="1"/>
  <c r="HH15" i="1"/>
  <c r="AY15" i="1"/>
  <c r="BB15" i="1"/>
  <c r="BE15" i="1"/>
  <c r="BH15" i="1"/>
  <c r="BN15" i="1"/>
  <c r="AS15" i="1"/>
  <c r="AM15" i="1"/>
  <c r="X15" i="1"/>
  <c r="FU29" i="1" l="1"/>
  <c r="FU28" i="1"/>
  <c r="FU27" i="1"/>
  <c r="FU26" i="1"/>
  <c r="FU25" i="1"/>
  <c r="FU24" i="1"/>
  <c r="FU22" i="1"/>
  <c r="FU19" i="1" s="1"/>
  <c r="FU18" i="1"/>
  <c r="FU17" i="1"/>
  <c r="FW14" i="1"/>
  <c r="FV14" i="1"/>
  <c r="FW12" i="1"/>
  <c r="FV12" i="1"/>
  <c r="FU12" i="1"/>
  <c r="FU14" i="1" l="1"/>
  <c r="FU23" i="1"/>
  <c r="FW31" i="1"/>
  <c r="FV31" i="1"/>
  <c r="FU31" i="1" l="1"/>
  <c r="G14" i="1" l="1"/>
  <c r="F27" i="1"/>
  <c r="F28" i="1"/>
  <c r="F29" i="1"/>
  <c r="O29" i="1"/>
  <c r="C12" i="1"/>
  <c r="AY12" i="1"/>
  <c r="C15" i="1" l="1"/>
  <c r="AD29" i="1" l="1"/>
  <c r="AD28" i="1"/>
  <c r="AD27" i="1"/>
  <c r="AD26" i="1"/>
  <c r="AD25" i="1"/>
  <c r="AD24" i="1"/>
  <c r="AD22" i="1"/>
  <c r="AD19" i="1" s="1"/>
  <c r="AD18" i="1"/>
  <c r="AD17" i="1"/>
  <c r="AD16" i="1"/>
  <c r="AD15" i="1"/>
  <c r="AF14" i="1"/>
  <c r="AE14" i="1"/>
  <c r="AF12" i="1"/>
  <c r="AE12" i="1"/>
  <c r="AD12" i="1"/>
  <c r="AD23" i="1" l="1"/>
  <c r="AD14" i="1"/>
  <c r="AE31" i="1"/>
  <c r="AF31" i="1"/>
  <c r="AD31" i="1" l="1"/>
  <c r="AA29" i="1"/>
  <c r="AA28" i="1"/>
  <c r="AA27" i="1"/>
  <c r="AA26" i="1"/>
  <c r="AA25" i="1"/>
  <c r="AA24" i="1"/>
  <c r="AA22" i="1"/>
  <c r="AA19" i="1" s="1"/>
  <c r="AA18" i="1"/>
  <c r="AA17" i="1"/>
  <c r="AA16" i="1"/>
  <c r="AA15" i="1"/>
  <c r="AC14" i="1"/>
  <c r="AB14" i="1"/>
  <c r="AC12" i="1"/>
  <c r="AB12" i="1"/>
  <c r="AA12" i="1"/>
  <c r="X29" i="1"/>
  <c r="X28" i="1"/>
  <c r="X27" i="1"/>
  <c r="X26" i="1"/>
  <c r="X25" i="1"/>
  <c r="X24" i="1"/>
  <c r="X22" i="1"/>
  <c r="X19" i="1" s="1"/>
  <c r="X18" i="1"/>
  <c r="X17" i="1"/>
  <c r="X16" i="1"/>
  <c r="Z14" i="1"/>
  <c r="Y14" i="1"/>
  <c r="Z12" i="1"/>
  <c r="Y12" i="1"/>
  <c r="X12" i="1"/>
  <c r="AM29" i="1"/>
  <c r="AM28" i="1"/>
  <c r="AM27" i="1"/>
  <c r="AM26" i="1"/>
  <c r="AM25" i="1"/>
  <c r="AM24" i="1"/>
  <c r="AM22" i="1"/>
  <c r="AM19" i="1" s="1"/>
  <c r="AM18" i="1"/>
  <c r="AM17" i="1"/>
  <c r="AM16" i="1"/>
  <c r="AO14" i="1"/>
  <c r="AN14" i="1"/>
  <c r="AO12" i="1"/>
  <c r="AN12" i="1"/>
  <c r="AM12" i="1"/>
  <c r="EK29" i="1"/>
  <c r="EK28" i="1"/>
  <c r="EK27" i="1"/>
  <c r="EK26" i="1"/>
  <c r="EK25" i="1"/>
  <c r="EK24" i="1"/>
  <c r="EK22" i="1"/>
  <c r="EK19" i="1" s="1"/>
  <c r="EK18" i="1"/>
  <c r="EK17" i="1"/>
  <c r="EM14" i="1"/>
  <c r="EL14" i="1"/>
  <c r="EM12" i="1"/>
  <c r="EL12" i="1"/>
  <c r="EK12" i="1"/>
  <c r="AM23" i="1" l="1"/>
  <c r="EK14" i="1"/>
  <c r="EK23" i="1"/>
  <c r="X23" i="1"/>
  <c r="AA23" i="1"/>
  <c r="AO31" i="1"/>
  <c r="EM31" i="1"/>
  <c r="X14" i="1"/>
  <c r="EL31" i="1"/>
  <c r="AM14" i="1"/>
  <c r="AB31" i="1"/>
  <c r="AC31" i="1"/>
  <c r="AA14" i="1"/>
  <c r="Y31" i="1"/>
  <c r="Z31" i="1"/>
  <c r="AN31" i="1"/>
  <c r="EK31" i="1" l="1"/>
  <c r="AM31" i="1"/>
  <c r="X31" i="1"/>
  <c r="AA31" i="1"/>
  <c r="AS29" i="1" l="1"/>
  <c r="R29" i="1"/>
  <c r="F24" i="1"/>
  <c r="C29" i="1"/>
  <c r="C25" i="1"/>
  <c r="C24" i="1"/>
  <c r="AS25" i="1"/>
  <c r="AS26" i="1"/>
  <c r="AS27" i="1"/>
  <c r="AS28" i="1"/>
  <c r="BN25" i="1"/>
  <c r="BN26" i="1"/>
  <c r="BN27" i="1"/>
  <c r="BN28" i="1"/>
  <c r="BN29" i="1"/>
  <c r="BH25" i="1"/>
  <c r="BH26" i="1"/>
  <c r="BH27" i="1"/>
  <c r="BH28" i="1"/>
  <c r="BH29" i="1"/>
  <c r="BE25" i="1"/>
  <c r="BE26" i="1"/>
  <c r="BE27" i="1"/>
  <c r="BE28" i="1"/>
  <c r="BE29" i="1"/>
  <c r="BB25" i="1"/>
  <c r="BB26" i="1"/>
  <c r="BB27" i="1"/>
  <c r="BB28" i="1"/>
  <c r="BB29" i="1"/>
  <c r="AY25" i="1"/>
  <c r="AY26" i="1"/>
  <c r="AY27" i="1"/>
  <c r="AY28" i="1"/>
  <c r="AY29" i="1"/>
  <c r="HH25" i="1"/>
  <c r="HH26" i="1"/>
  <c r="HH27" i="1"/>
  <c r="HH28" i="1"/>
  <c r="HH29" i="1"/>
  <c r="HB25" i="1"/>
  <c r="HB26" i="1"/>
  <c r="HB27" i="1"/>
  <c r="HB28" i="1"/>
  <c r="HB29" i="1"/>
  <c r="EZ25" i="1"/>
  <c r="EZ26" i="1"/>
  <c r="EZ27" i="1"/>
  <c r="EZ28" i="1"/>
  <c r="EZ29" i="1"/>
  <c r="DY25" i="1"/>
  <c r="DY26" i="1"/>
  <c r="DY27" i="1"/>
  <c r="DY28" i="1"/>
  <c r="DY29" i="1"/>
  <c r="GV25" i="1"/>
  <c r="GV26" i="1"/>
  <c r="GV27" i="1"/>
  <c r="GV28" i="1"/>
  <c r="GV29" i="1"/>
  <c r="GP25" i="1"/>
  <c r="GP26" i="1"/>
  <c r="GP27" i="1"/>
  <c r="GP28" i="1"/>
  <c r="GP29" i="1"/>
  <c r="GD25" i="1"/>
  <c r="GD26" i="1"/>
  <c r="GD27" i="1"/>
  <c r="GD28" i="1"/>
  <c r="GD29" i="1"/>
  <c r="EE25" i="1"/>
  <c r="EE26" i="1"/>
  <c r="EE27" i="1"/>
  <c r="EE28" i="1"/>
  <c r="EE29" i="1"/>
  <c r="U25" i="1"/>
  <c r="U26" i="1"/>
  <c r="U27" i="1"/>
  <c r="U28" i="1"/>
  <c r="U29" i="1"/>
  <c r="R25" i="1"/>
  <c r="R26" i="1"/>
  <c r="R27" i="1"/>
  <c r="R28" i="1"/>
  <c r="O25" i="1"/>
  <c r="O26" i="1"/>
  <c r="O27" i="1"/>
  <c r="O28" i="1"/>
  <c r="F25" i="1"/>
  <c r="F26" i="1"/>
  <c r="AS24" i="1"/>
  <c r="BN24" i="1"/>
  <c r="BH24" i="1"/>
  <c r="BE24" i="1"/>
  <c r="BB24" i="1"/>
  <c r="AY24" i="1"/>
  <c r="HH24" i="1"/>
  <c r="HB24" i="1"/>
  <c r="EZ24" i="1"/>
  <c r="DY24" i="1"/>
  <c r="GV24" i="1"/>
  <c r="GP24" i="1"/>
  <c r="GD24" i="1"/>
  <c r="EE24" i="1"/>
  <c r="U24" i="1"/>
  <c r="R24" i="1"/>
  <c r="O24" i="1"/>
  <c r="G31" i="1"/>
  <c r="AS22" i="1"/>
  <c r="AS19" i="1" s="1"/>
  <c r="BN22" i="1"/>
  <c r="BN19" i="1" s="1"/>
  <c r="BH22" i="1"/>
  <c r="BH19" i="1" s="1"/>
  <c r="BE22" i="1"/>
  <c r="BE19" i="1" s="1"/>
  <c r="BB22" i="1"/>
  <c r="BB19" i="1" s="1"/>
  <c r="AY22" i="1"/>
  <c r="AY19" i="1" s="1"/>
  <c r="HH22" i="1"/>
  <c r="HH19" i="1" s="1"/>
  <c r="HB22" i="1"/>
  <c r="HB19" i="1" s="1"/>
  <c r="EZ22" i="1"/>
  <c r="EZ19" i="1" s="1"/>
  <c r="DY19" i="1"/>
  <c r="GV22" i="1"/>
  <c r="GV19" i="1" s="1"/>
  <c r="GP22" i="1"/>
  <c r="GP19" i="1" s="1"/>
  <c r="GD22" i="1"/>
  <c r="GD19" i="1" s="1"/>
  <c r="EE22" i="1"/>
  <c r="EE19" i="1" s="1"/>
  <c r="U22" i="1"/>
  <c r="U19" i="1" s="1"/>
  <c r="R22" i="1"/>
  <c r="R19" i="1" s="1"/>
  <c r="O22" i="1"/>
  <c r="O19" i="1" s="1"/>
  <c r="F22" i="1"/>
  <c r="F19" i="1" s="1"/>
  <c r="C18" i="1"/>
  <c r="F18" i="1"/>
  <c r="AS18" i="1"/>
  <c r="BO14" i="1"/>
  <c r="BN18" i="1"/>
  <c r="BH18" i="1"/>
  <c r="BE18" i="1"/>
  <c r="BB18" i="1"/>
  <c r="AY18" i="1"/>
  <c r="HH18" i="1"/>
  <c r="HB18" i="1"/>
  <c r="EZ18" i="1"/>
  <c r="DY18" i="1"/>
  <c r="GV18" i="1"/>
  <c r="GP18" i="1"/>
  <c r="GD18" i="1"/>
  <c r="EE18" i="1"/>
  <c r="U18" i="1"/>
  <c r="R18" i="1"/>
  <c r="O18" i="1"/>
  <c r="O17" i="1"/>
  <c r="F17" i="1"/>
  <c r="C16" i="1"/>
  <c r="AS16" i="1"/>
  <c r="AS17" i="1"/>
  <c r="BN16" i="1"/>
  <c r="BN17" i="1"/>
  <c r="BH16" i="1"/>
  <c r="BH17" i="1"/>
  <c r="BE16" i="1"/>
  <c r="BE17" i="1"/>
  <c r="BB16" i="1"/>
  <c r="BB17" i="1"/>
  <c r="AY16" i="1"/>
  <c r="AY17" i="1"/>
  <c r="HH16" i="1"/>
  <c r="HH17" i="1"/>
  <c r="HB16" i="1"/>
  <c r="HB17" i="1"/>
  <c r="EZ16" i="1"/>
  <c r="EZ17" i="1"/>
  <c r="DY16" i="1"/>
  <c r="DY17" i="1"/>
  <c r="GV16" i="1"/>
  <c r="GV17" i="1"/>
  <c r="GP16" i="1"/>
  <c r="GP17" i="1"/>
  <c r="GD16" i="1"/>
  <c r="GD17" i="1"/>
  <c r="EE16" i="1"/>
  <c r="EE17" i="1"/>
  <c r="U16" i="1"/>
  <c r="U17" i="1"/>
  <c r="R16" i="1"/>
  <c r="R17" i="1"/>
  <c r="O16" i="1"/>
  <c r="F16" i="1"/>
  <c r="AT14" i="1"/>
  <c r="AU14" i="1"/>
  <c r="BP14" i="1"/>
  <c r="BI14" i="1"/>
  <c r="BJ14" i="1"/>
  <c r="BF14" i="1"/>
  <c r="BG14" i="1"/>
  <c r="BC14" i="1"/>
  <c r="BD14" i="1"/>
  <c r="AZ14" i="1"/>
  <c r="BA14" i="1"/>
  <c r="HI14" i="1"/>
  <c r="HJ14" i="1"/>
  <c r="HC14" i="1"/>
  <c r="HD14" i="1"/>
  <c r="FA14" i="1"/>
  <c r="FB14" i="1"/>
  <c r="DZ14" i="1"/>
  <c r="EA14" i="1"/>
  <c r="GW14" i="1"/>
  <c r="GX14" i="1"/>
  <c r="GQ14" i="1"/>
  <c r="GQ31" i="1" s="1"/>
  <c r="GR14" i="1"/>
  <c r="GE14" i="1"/>
  <c r="GF14" i="1"/>
  <c r="EF14" i="1"/>
  <c r="EG14" i="1"/>
  <c r="V14" i="1"/>
  <c r="W14" i="1"/>
  <c r="S14" i="1"/>
  <c r="T14" i="1"/>
  <c r="P14" i="1"/>
  <c r="Q14" i="1"/>
  <c r="H14" i="1"/>
  <c r="GE31" i="1" l="1"/>
  <c r="DZ31" i="1"/>
  <c r="P31" i="1"/>
  <c r="Q31" i="1"/>
  <c r="W31" i="1"/>
  <c r="GF31" i="1"/>
  <c r="GR31" i="1"/>
  <c r="EA31" i="1"/>
  <c r="O23" i="1"/>
  <c r="U23" i="1"/>
  <c r="GP23" i="1"/>
  <c r="GV23" i="1"/>
  <c r="HB23" i="1"/>
  <c r="BB23" i="1"/>
  <c r="BH23" i="1"/>
  <c r="AS23" i="1"/>
  <c r="R23" i="1"/>
  <c r="EE23" i="1"/>
  <c r="GD23" i="1"/>
  <c r="DY23" i="1"/>
  <c r="EZ23" i="1"/>
  <c r="HH23" i="1"/>
  <c r="AY23" i="1"/>
  <c r="BE23" i="1"/>
  <c r="BN23" i="1"/>
  <c r="AY14" i="1"/>
  <c r="BE14" i="1"/>
  <c r="F23" i="1"/>
  <c r="H31" i="1"/>
  <c r="V31" i="1"/>
  <c r="HB14" i="1"/>
  <c r="GP14" i="1"/>
  <c r="GV14" i="1"/>
  <c r="F14" i="1"/>
  <c r="AS14" i="1"/>
  <c r="EE14" i="1"/>
  <c r="C21" i="1"/>
  <c r="EZ14" i="1"/>
  <c r="DY14" i="1"/>
  <c r="GD14" i="1"/>
  <c r="U14" i="1"/>
  <c r="R14" i="1"/>
  <c r="O14" i="1"/>
  <c r="C17" i="1"/>
  <c r="C14" i="1" s="1"/>
  <c r="BN14" i="1"/>
  <c r="BH14" i="1"/>
  <c r="BB14" i="1"/>
  <c r="HH14" i="1"/>
  <c r="AU12" i="1"/>
  <c r="AU31" i="1" s="1"/>
  <c r="AT12" i="1"/>
  <c r="AT31" i="1" s="1"/>
  <c r="AS12" i="1"/>
  <c r="BP12" i="1"/>
  <c r="BP31" i="1" s="1"/>
  <c r="BO12" i="1"/>
  <c r="BO31" i="1" s="1"/>
  <c r="BN12" i="1"/>
  <c r="BJ12" i="1"/>
  <c r="BJ31" i="1" s="1"/>
  <c r="BI12" i="1"/>
  <c r="BI31" i="1" s="1"/>
  <c r="BH12" i="1"/>
  <c r="BG12" i="1"/>
  <c r="BG31" i="1" s="1"/>
  <c r="BF12" i="1"/>
  <c r="BF31" i="1" s="1"/>
  <c r="BE12" i="1"/>
  <c r="AZ12" i="1"/>
  <c r="AZ31" i="1" s="1"/>
  <c r="BA12" i="1"/>
  <c r="BA31" i="1" s="1"/>
  <c r="BD12" i="1"/>
  <c r="BD31" i="1" s="1"/>
  <c r="BC12" i="1"/>
  <c r="BC31" i="1" s="1"/>
  <c r="BB12" i="1"/>
  <c r="AY31" i="1" l="1"/>
  <c r="GP31" i="1"/>
  <c r="O31" i="1"/>
  <c r="U31" i="1"/>
  <c r="BB31" i="1"/>
  <c r="BE31" i="1"/>
  <c r="GD31" i="1"/>
  <c r="BH31" i="1"/>
  <c r="BN31" i="1"/>
  <c r="DY31" i="1"/>
  <c r="AS31" i="1"/>
  <c r="F31" i="1"/>
  <c r="C27" i="1"/>
  <c r="D14" i="1"/>
  <c r="C28" i="1" l="1"/>
  <c r="C26" i="1"/>
  <c r="C22" i="1"/>
  <c r="C19" i="1" s="1"/>
  <c r="E14" i="1"/>
  <c r="C23" i="1" l="1"/>
  <c r="C31" i="1" s="1"/>
  <c r="HJ12" i="1"/>
  <c r="HI12" i="1"/>
  <c r="HH12" i="1"/>
  <c r="HD12" i="1" l="1"/>
  <c r="HC12" i="1"/>
  <c r="HB12" i="1"/>
  <c r="FB12" i="1" l="1"/>
  <c r="FB31" i="1" s="1"/>
  <c r="FA12" i="1"/>
  <c r="FA31" i="1" s="1"/>
  <c r="EZ12" i="1"/>
  <c r="EZ31" i="1" s="1"/>
  <c r="GX12" i="1" l="1"/>
  <c r="GX31" i="1" s="1"/>
  <c r="GW12" i="1"/>
  <c r="GW31" i="1" s="1"/>
  <c r="GV12" i="1"/>
  <c r="GV31" i="1" s="1"/>
  <c r="EG12" i="1" l="1"/>
  <c r="EG31" i="1" s="1"/>
  <c r="EF12" i="1"/>
  <c r="EF31" i="1" s="1"/>
  <c r="EE12" i="1"/>
  <c r="EE31" i="1" s="1"/>
  <c r="T12" i="1" l="1"/>
  <c r="T31" i="1" s="1"/>
  <c r="S12" i="1"/>
  <c r="S31" i="1" s="1"/>
  <c r="R12" i="1"/>
  <c r="R31" i="1" s="1"/>
  <c r="E12" i="1" l="1"/>
  <c r="E31" i="1" s="1"/>
  <c r="D12" i="1"/>
  <c r="D31" i="1" s="1"/>
</calcChain>
</file>

<file path=xl/sharedStrings.xml><?xml version="1.0" encoding="utf-8"?>
<sst xmlns="http://schemas.openxmlformats.org/spreadsheetml/2006/main" count="422" uniqueCount="103">
  <si>
    <t>Община Силистра</t>
  </si>
  <si>
    <t>§§</t>
  </si>
  <si>
    <t>ОБЩО</t>
  </si>
  <si>
    <t>от ЕС</t>
  </si>
  <si>
    <t>община</t>
  </si>
  <si>
    <t>І. ПРИХОДИ и ДАРЕНИЯ</t>
  </si>
  <si>
    <t>46-10</t>
  </si>
  <si>
    <t>ІІ. ТРАНСФЕРИ</t>
  </si>
  <si>
    <t>Трансфери  между бюджети (нето)</t>
  </si>
  <si>
    <t>61-00</t>
  </si>
  <si>
    <t>62-00</t>
  </si>
  <si>
    <t>63-00</t>
  </si>
  <si>
    <t>76-00</t>
  </si>
  <si>
    <t>ІІІ. ФИНАНСИРАНЕ</t>
  </si>
  <si>
    <t>Остатък от предходния период (9501до 9506)(+)</t>
  </si>
  <si>
    <t>ІV. РАЗХОДИ</t>
  </si>
  <si>
    <t>01-00</t>
  </si>
  <si>
    <t>Други възнаграждения и плащания за персонала</t>
  </si>
  <si>
    <t>02-00</t>
  </si>
  <si>
    <t>Задължителни осигурителни вноски от работодатели</t>
  </si>
  <si>
    <t>05-00</t>
  </si>
  <si>
    <t>Издръжка</t>
  </si>
  <si>
    <t>10-00</t>
  </si>
  <si>
    <t>51-54</t>
  </si>
  <si>
    <t>ОБЩ</t>
  </si>
  <si>
    <t>ОП"Региони в растеж 2014-2020"</t>
  </si>
  <si>
    <t>Проект"Техническа  помощ за община Силистра"</t>
  </si>
  <si>
    <t>Проект "Подкрепа за успех"</t>
  </si>
  <si>
    <t>ОП"Наука за образование и интелигентен растеж 2014-2020"</t>
  </si>
  <si>
    <t>Проект "Активно приобщаване в системата на предучилищното образование"</t>
  </si>
  <si>
    <t>Проект"Активно приобщаване в системата на предучилищното образование"</t>
  </si>
  <si>
    <t>Проект"Подкрепа за успех"</t>
  </si>
  <si>
    <t>Проект"Активно приобщаване в системата на предучилищното образование""</t>
  </si>
  <si>
    <t>Проект" Приеми ме"</t>
  </si>
  <si>
    <t>ОП "Региони в растеж 2014-2020"</t>
  </si>
  <si>
    <t>Проект "Подкрепа за деинституционализация на грижите за деца"</t>
  </si>
  <si>
    <t>ДГ ДЕТЕЛИНА ИШИРКОВО</t>
  </si>
  <si>
    <t>ДГ ИГЛИКА</t>
  </si>
  <si>
    <t>ДГ РОЗА</t>
  </si>
  <si>
    <t>ДГ ДОБРУДЖА</t>
  </si>
  <si>
    <t>ДГ ЯН БИБИЯН</t>
  </si>
  <si>
    <t>ДГ РАДОСТ ЙОРДАНОВО</t>
  </si>
  <si>
    <t>ДГ НАРЦИС</t>
  </si>
  <si>
    <t xml:space="preserve"> ДГ РАДОСТ СИЛИСТРА</t>
  </si>
  <si>
    <t>ДГ "МИР" - АЙДЕМИР</t>
  </si>
  <si>
    <t>Общинска администрация Силистра</t>
  </si>
  <si>
    <t>Оперативна програма „Развитие на човешките ресурси” 2014-2020 г.</t>
  </si>
  <si>
    <t>ОП"ДОБРО УПРАВЛЕНИЕ"</t>
  </si>
  <si>
    <t>Проект"Обновяване и внедряване на мерки за енергийна ефективност в сградата на Община Силистра на ул. "Симеон Велики" № 33"</t>
  </si>
  <si>
    <t>Проект„Обновяване и внедряване на мерки за енергийна ефективност в многофамилни жилищни сгради“</t>
  </si>
  <si>
    <t>Проект                                             "Нова възможност за младежка заетост 3"</t>
  </si>
  <si>
    <t>ПМГ "Св.Климент Охридски" гр. Силистра</t>
  </si>
  <si>
    <t>ОП"Наука и образование за интелигентен растеж 2014-2020"</t>
  </si>
  <si>
    <t>Проект "Образование за утрешния ден"</t>
  </si>
  <si>
    <t>ОУ "Иван Вазов" гр. Силистра</t>
  </si>
  <si>
    <t>ОУ "Отец Паисий" гр. Силистра</t>
  </si>
  <si>
    <t>ОУ "Св. Св. Кирил и  Методий" гр.Силистра</t>
  </si>
  <si>
    <t>ЕГ "Пейо Яворов" гр. Силистра</t>
  </si>
  <si>
    <t>ОУ "Св. Св. Кирил и  Методий" с.Калипетрово</t>
  </si>
  <si>
    <t>ОУ "Св. Св. Кирил и  Методий" с.Брадвари</t>
  </si>
  <si>
    <t>ПЗГ "Добруджа" гр. Силистра</t>
  </si>
  <si>
    <t>ОбУ "Св. Климент Охридски" - с.Иширково</t>
  </si>
  <si>
    <t>Спортно училище "Дръстър" гр. Силистра</t>
  </si>
  <si>
    <t>42-00</t>
  </si>
  <si>
    <t>Текущи трансфери, обезщетения и помощи за домакинствата</t>
  </si>
  <si>
    <t>Текущи помощи и дарения от ЕС</t>
  </si>
  <si>
    <t>Трансфери между бюджетни и сметки за средства от ЕС (нето)</t>
  </si>
  <si>
    <t>Трансфери между сметки за средства от ЕС (нето)</t>
  </si>
  <si>
    <t>Временни безлихвени заеми между бюджети и сметки за средства от ЕС (нето)</t>
  </si>
  <si>
    <t xml:space="preserve">Събрани средства и извършени плащания за сметка на други бюджети, сметки и фондове - нето (+/-) </t>
  </si>
  <si>
    <t>88-00</t>
  </si>
  <si>
    <t>Заплати и възнаграждения на персонала нает по трудови и служебни правоотношения</t>
  </si>
  <si>
    <t xml:space="preserve">Основен ремонт и придобиване на дълготрайни и материални и нематериални активи </t>
  </si>
  <si>
    <t>СУ "Н. Й. Вапцаров" - гр. Силистра</t>
  </si>
  <si>
    <t>ОП"Наука и образование за  интелигентен растеж 2014-2020"</t>
  </si>
  <si>
    <t>Проект"Патронажна грижа + в община Силистра"</t>
  </si>
  <si>
    <t xml:space="preserve">ОП "Развитие на човешките ресурси" </t>
  </si>
  <si>
    <t>Проект "Равен достъп до училищно образование в условията на криза"</t>
  </si>
  <si>
    <t>Проект"Подкрепа за приобщаващо образование"</t>
  </si>
  <si>
    <t>ДГ ЗДРАВЕЦ КАЛИПЕТРОВО</t>
  </si>
  <si>
    <t>Проект "Равен достъп до училищното образование в условията на кризи"</t>
  </si>
  <si>
    <t>Проект "Равен достъп до училищно образование в условията на кризи"</t>
  </si>
  <si>
    <t>Проект "Подкрепа за приобщаващо образование"</t>
  </si>
  <si>
    <t>Проект " Функциониране на областен информационен център- Силистра - 4 "</t>
  </si>
  <si>
    <t>Проект"Нова дългосрочна грижа за възрастни и хората с увреждания-предоставяне на новите услуги"</t>
  </si>
  <si>
    <t>Проект                                             "Нова възможност за младежка заетост"                              № МЗ-З-07-10-3715</t>
  </si>
  <si>
    <t xml:space="preserve">Проект                                   "Обучение и заетост на млади хора-1"                   </t>
  </si>
  <si>
    <t>Програма за околна среда</t>
  </si>
  <si>
    <t>Проект„Изграждане ВиК инфраструктура за обособена територия на ВиК ООД-Силистра“</t>
  </si>
  <si>
    <r>
      <t xml:space="preserve">Общинска администрация </t>
    </r>
    <r>
      <rPr>
        <sz val="11"/>
        <rFont val="Arial"/>
        <family val="2"/>
        <charset val="204"/>
      </rPr>
      <t>Силистра</t>
    </r>
  </si>
  <si>
    <t>2023г.</t>
  </si>
  <si>
    <t>2023 г.</t>
  </si>
  <si>
    <t>Индикативен годишен разчет за сметките за средствата от ЕС - КСФ в лева за 2023г.</t>
  </si>
  <si>
    <t>Проект "Предоставяне на нови социални и интегрирани здравно-социални услуги за деца и семейства - компонент 1"</t>
  </si>
  <si>
    <t>Оперативна програма „Развитие на човешките ресурси” 2014-2020г.</t>
  </si>
  <si>
    <t xml:space="preserve">Проект                               "Обучение и заетост"-3    </t>
  </si>
  <si>
    <t xml:space="preserve">Проект                                        "Обучение и заетост"-4                       </t>
  </si>
  <si>
    <t>Проект"Патронажна грижа + - Компонент 2"</t>
  </si>
  <si>
    <t>ПРИЛОЖЕНИЕ №6</t>
  </si>
  <si>
    <t>румянка</t>
  </si>
  <si>
    <t>Общинска администрация Силистра/ ОЗСПС</t>
  </si>
  <si>
    <t>Проект"Грижа в дома"</t>
  </si>
  <si>
    <t>Наличност в края на периода (9507до 9512)(-)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</si>
</sst>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</font>
    <font>
      <b/>
      <sz val="12"/>
      <color indexed="8"/>
      <name val="Arial"/>
      <family val="2"/>
      <charset val="204"/>
    </font>
    <font>
      <b/>
      <i/>
      <sz val="18"/>
      <name val="Calibri"/>
      <family val="2"/>
      <charset val="204"/>
    </font>
    <font>
      <sz val="20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6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5" fillId="0" borderId="0" xfId="0" applyFont="1" applyFill="1"/>
    <xf numFmtId="0" fontId="4" fillId="0" borderId="9" xfId="0" applyFont="1" applyFill="1" applyBorder="1"/>
    <xf numFmtId="0" fontId="4" fillId="0" borderId="9" xfId="0" applyFont="1" applyFill="1" applyBorder="1" applyAlignment="1">
      <alignment wrapText="1"/>
    </xf>
    <xf numFmtId="1" fontId="8" fillId="0" borderId="9" xfId="0" applyNumberFormat="1" applyFont="1" applyFill="1" applyBorder="1" applyAlignment="1" applyProtection="1">
      <alignment horizontal="justify" vertical="top"/>
      <protection hidden="1"/>
    </xf>
    <xf numFmtId="0" fontId="4" fillId="0" borderId="13" xfId="0" applyFont="1" applyFill="1" applyBorder="1"/>
    <xf numFmtId="1" fontId="4" fillId="0" borderId="9" xfId="0" applyNumberFormat="1" applyFont="1" applyFill="1" applyBorder="1" applyAlignment="1" applyProtection="1">
      <alignment horizontal="justify" vertical="top"/>
    </xf>
    <xf numFmtId="1" fontId="8" fillId="0" borderId="9" xfId="0" applyNumberFormat="1" applyFont="1" applyFill="1" applyBorder="1" applyAlignment="1" applyProtection="1">
      <alignment horizontal="justify" vertical="top"/>
    </xf>
    <xf numFmtId="0" fontId="4" fillId="0" borderId="9" xfId="0" applyNumberFormat="1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0" fontId="5" fillId="0" borderId="0" xfId="0" applyFont="1" applyFill="1" applyAlignment="1">
      <alignment vertical="center" wrapText="1"/>
    </xf>
    <xf numFmtId="3" fontId="5" fillId="0" borderId="0" xfId="0" applyNumberFormat="1" applyFont="1" applyFill="1"/>
    <xf numFmtId="1" fontId="8" fillId="0" borderId="9" xfId="0" applyNumberFormat="1" applyFont="1" applyFill="1" applyBorder="1" applyAlignment="1" applyProtection="1">
      <alignment horizontal="left" vertical="top" wrapText="1"/>
      <protection hidden="1"/>
    </xf>
    <xf numFmtId="0" fontId="5" fillId="0" borderId="3" xfId="0" applyFont="1" applyFill="1" applyBorder="1"/>
    <xf numFmtId="0" fontId="3" fillId="0" borderId="3" xfId="0" applyFont="1" applyFill="1" applyBorder="1"/>
    <xf numFmtId="0" fontId="5" fillId="0" borderId="22" xfId="0" applyFont="1" applyFill="1" applyBorder="1"/>
    <xf numFmtId="0" fontId="9" fillId="0" borderId="0" xfId="0" applyFont="1" applyFill="1" applyBorder="1" applyAlignment="1">
      <alignment wrapText="1"/>
    </xf>
    <xf numFmtId="0" fontId="9" fillId="0" borderId="16" xfId="0" applyFont="1" applyFill="1" applyBorder="1" applyAlignment="1">
      <alignment wrapText="1"/>
    </xf>
    <xf numFmtId="0" fontId="10" fillId="0" borderId="0" xfId="0" applyFont="1" applyFill="1"/>
    <xf numFmtId="0" fontId="5" fillId="0" borderId="31" xfId="0" applyFont="1" applyFill="1" applyBorder="1"/>
    <xf numFmtId="0" fontId="5" fillId="0" borderId="16" xfId="0" applyFont="1" applyFill="1" applyBorder="1"/>
    <xf numFmtId="3" fontId="12" fillId="0" borderId="16" xfId="0" applyNumberFormat="1" applyFont="1" applyFill="1" applyBorder="1"/>
    <xf numFmtId="3" fontId="11" fillId="2" borderId="9" xfId="0" applyNumberFormat="1" applyFont="1" applyFill="1" applyBorder="1"/>
    <xf numFmtId="3" fontId="11" fillId="2" borderId="7" xfId="0" applyNumberFormat="1" applyFont="1" applyFill="1" applyBorder="1"/>
    <xf numFmtId="3" fontId="11" fillId="2" borderId="8" xfId="0" applyNumberFormat="1" applyFont="1" applyFill="1" applyBorder="1"/>
    <xf numFmtId="3" fontId="11" fillId="2" borderId="13" xfId="0" applyNumberFormat="1" applyFont="1" applyFill="1" applyBorder="1"/>
    <xf numFmtId="3" fontId="11" fillId="2" borderId="14" xfId="0" applyNumberFormat="1" applyFont="1" applyFill="1" applyBorder="1"/>
    <xf numFmtId="3" fontId="11" fillId="2" borderId="15" xfId="0" applyNumberFormat="1" applyFont="1" applyFill="1" applyBorder="1"/>
    <xf numFmtId="0" fontId="13" fillId="0" borderId="3" xfId="0" applyFont="1" applyFill="1" applyBorder="1"/>
    <xf numFmtId="0" fontId="14" fillId="0" borderId="9" xfId="0" applyFont="1" applyFill="1" applyBorder="1"/>
    <xf numFmtId="0" fontId="14" fillId="0" borderId="9" xfId="0" applyFont="1" applyFill="1" applyBorder="1" applyAlignment="1">
      <alignment wrapText="1"/>
    </xf>
    <xf numFmtId="3" fontId="11" fillId="3" borderId="8" xfId="0" applyNumberFormat="1" applyFont="1" applyFill="1" applyBorder="1"/>
    <xf numFmtId="3" fontId="4" fillId="2" borderId="9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3" xfId="0" applyFont="1" applyFill="1" applyBorder="1"/>
    <xf numFmtId="3" fontId="3" fillId="3" borderId="9" xfId="0" applyNumberFormat="1" applyFont="1" applyFill="1" applyBorder="1"/>
    <xf numFmtId="3" fontId="3" fillId="3" borderId="7" xfId="0" applyNumberFormat="1" applyFont="1" applyFill="1" applyBorder="1"/>
    <xf numFmtId="3" fontId="4" fillId="3" borderId="7" xfId="0" applyNumberFormat="1" applyFont="1" applyFill="1" applyBorder="1"/>
    <xf numFmtId="3" fontId="5" fillId="3" borderId="0" xfId="0" applyNumberFormat="1" applyFont="1" applyFill="1"/>
    <xf numFmtId="0" fontId="0" fillId="3" borderId="0" xfId="0" applyFill="1"/>
    <xf numFmtId="3" fontId="10" fillId="3" borderId="0" xfId="0" applyNumberFormat="1" applyFont="1" applyFill="1"/>
    <xf numFmtId="0" fontId="10" fillId="3" borderId="0" xfId="0" applyFont="1" applyFill="1"/>
    <xf numFmtId="3" fontId="5" fillId="3" borderId="0" xfId="0" applyNumberFormat="1" applyFont="1" applyFill="1" applyBorder="1"/>
    <xf numFmtId="3" fontId="5" fillId="3" borderId="16" xfId="0" applyNumberFormat="1" applyFont="1" applyFill="1" applyBorder="1" applyAlignment="1">
      <alignment horizontal="center"/>
    </xf>
    <xf numFmtId="3" fontId="13" fillId="3" borderId="16" xfId="0" applyNumberFormat="1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3" fontId="4" fillId="3" borderId="9" xfId="0" applyNumberFormat="1" applyFont="1" applyFill="1" applyBorder="1" applyAlignment="1">
      <alignment horizontal="center"/>
    </xf>
    <xf numFmtId="3" fontId="4" fillId="3" borderId="7" xfId="0" applyNumberFormat="1" applyFont="1" applyFill="1" applyBorder="1" applyAlignment="1">
      <alignment horizontal="center"/>
    </xf>
    <xf numFmtId="3" fontId="4" fillId="3" borderId="8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11" fillId="3" borderId="9" xfId="0" applyNumberFormat="1" applyFont="1" applyFill="1" applyBorder="1"/>
    <xf numFmtId="3" fontId="11" fillId="3" borderId="7" xfId="0" applyNumberFormat="1" applyFont="1" applyFill="1" applyBorder="1"/>
    <xf numFmtId="3" fontId="3" fillId="3" borderId="8" xfId="0" applyNumberFormat="1" applyFont="1" applyFill="1" applyBorder="1"/>
    <xf numFmtId="3" fontId="4" fillId="3" borderId="9" xfId="0" applyNumberFormat="1" applyFont="1" applyFill="1" applyBorder="1"/>
    <xf numFmtId="3" fontId="4" fillId="3" borderId="8" xfId="0" applyNumberFormat="1" applyFont="1" applyFill="1" applyBorder="1"/>
    <xf numFmtId="3" fontId="2" fillId="3" borderId="9" xfId="0" applyNumberFormat="1" applyFont="1" applyFill="1" applyBorder="1"/>
    <xf numFmtId="3" fontId="2" fillId="3" borderId="7" xfId="0" applyNumberFormat="1" applyFont="1" applyFill="1" applyBorder="1"/>
    <xf numFmtId="3" fontId="2" fillId="3" borderId="8" xfId="0" applyNumberFormat="1" applyFont="1" applyFill="1" applyBorder="1"/>
    <xf numFmtId="3" fontId="11" fillId="3" borderId="11" xfId="0" applyNumberFormat="1" applyFont="1" applyFill="1" applyBorder="1"/>
    <xf numFmtId="3" fontId="11" fillId="3" borderId="5" xfId="0" applyNumberFormat="1" applyFont="1" applyFill="1" applyBorder="1"/>
    <xf numFmtId="3" fontId="11" fillId="3" borderId="13" xfId="0" applyNumberFormat="1" applyFont="1" applyFill="1" applyBorder="1"/>
    <xf numFmtId="3" fontId="11" fillId="3" borderId="14" xfId="0" applyNumberFormat="1" applyFont="1" applyFill="1" applyBorder="1"/>
    <xf numFmtId="3" fontId="11" fillId="3" borderId="15" xfId="0" applyNumberFormat="1" applyFont="1" applyFill="1" applyBorder="1"/>
    <xf numFmtId="3" fontId="3" fillId="3" borderId="13" xfId="0" applyNumberFormat="1" applyFont="1" applyFill="1" applyBorder="1"/>
    <xf numFmtId="3" fontId="3" fillId="3" borderId="14" xfId="0" applyNumberFormat="1" applyFont="1" applyFill="1" applyBorder="1"/>
    <xf numFmtId="3" fontId="3" fillId="3" borderId="15" xfId="0" applyNumberFormat="1" applyFont="1" applyFill="1" applyBorder="1"/>
    <xf numFmtId="3" fontId="3" fillId="3" borderId="32" xfId="0" applyNumberFormat="1" applyFont="1" applyFill="1" applyBorder="1"/>
    <xf numFmtId="3" fontId="12" fillId="3" borderId="16" xfId="0" applyNumberFormat="1" applyFont="1" applyFill="1" applyBorder="1"/>
    <xf numFmtId="3" fontId="5" fillId="3" borderId="16" xfId="0" applyNumberFormat="1" applyFont="1" applyFill="1" applyBorder="1"/>
    <xf numFmtId="3" fontId="5" fillId="3" borderId="16" xfId="0" applyNumberFormat="1" applyFont="1" applyFill="1" applyBorder="1" applyAlignment="1">
      <alignment horizontal="center"/>
    </xf>
    <xf numFmtId="3" fontId="5" fillId="4" borderId="0" xfId="0" applyNumberFormat="1" applyFont="1" applyFill="1"/>
    <xf numFmtId="3" fontId="10" fillId="4" borderId="0" xfId="0" applyNumberFormat="1" applyFont="1" applyFill="1"/>
    <xf numFmtId="3" fontId="4" fillId="4" borderId="9" xfId="0" applyNumberFormat="1" applyFont="1" applyFill="1" applyBorder="1" applyAlignment="1">
      <alignment horizontal="center"/>
    </xf>
    <xf numFmtId="3" fontId="4" fillId="4" borderId="7" xfId="0" applyNumberFormat="1" applyFont="1" applyFill="1" applyBorder="1" applyAlignment="1">
      <alignment horizontal="center"/>
    </xf>
    <xf numFmtId="3" fontId="4" fillId="4" borderId="8" xfId="0" applyNumberFormat="1" applyFont="1" applyFill="1" applyBorder="1" applyAlignment="1">
      <alignment horizontal="center"/>
    </xf>
    <xf numFmtId="3" fontId="11" fillId="4" borderId="9" xfId="0" applyNumberFormat="1" applyFont="1" applyFill="1" applyBorder="1"/>
    <xf numFmtId="3" fontId="11" fillId="4" borderId="7" xfId="0" applyNumberFormat="1" applyFont="1" applyFill="1" applyBorder="1"/>
    <xf numFmtId="3" fontId="11" fillId="4" borderId="8" xfId="0" applyNumberFormat="1" applyFont="1" applyFill="1" applyBorder="1"/>
    <xf numFmtId="3" fontId="11" fillId="4" borderId="11" xfId="0" applyNumberFormat="1" applyFont="1" applyFill="1" applyBorder="1"/>
    <xf numFmtId="3" fontId="11" fillId="4" borderId="5" xfId="0" applyNumberFormat="1" applyFont="1" applyFill="1" applyBorder="1"/>
    <xf numFmtId="3" fontId="11" fillId="4" borderId="13" xfId="0" applyNumberFormat="1" applyFont="1" applyFill="1" applyBorder="1"/>
    <xf numFmtId="3" fontId="11" fillId="4" borderId="14" xfId="0" applyNumberFormat="1" applyFont="1" applyFill="1" applyBorder="1"/>
    <xf numFmtId="3" fontId="11" fillId="4" borderId="15" xfId="0" applyNumberFormat="1" applyFont="1" applyFill="1" applyBorder="1"/>
    <xf numFmtId="3" fontId="12" fillId="4" borderId="16" xfId="0" applyNumberFormat="1" applyFont="1" applyFill="1" applyBorder="1"/>
    <xf numFmtId="0" fontId="21" fillId="0" borderId="0" xfId="0" applyFont="1" applyFill="1" applyBorder="1" applyAlignment="1">
      <alignment wrapText="1"/>
    </xf>
    <xf numFmtId="3" fontId="5" fillId="3" borderId="16" xfId="0" applyNumberFormat="1" applyFont="1" applyFill="1" applyBorder="1" applyAlignment="1">
      <alignment horizontal="center"/>
    </xf>
    <xf numFmtId="3" fontId="3" fillId="4" borderId="17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wrapText="1"/>
    </xf>
    <xf numFmtId="3" fontId="4" fillId="3" borderId="4" xfId="0" applyNumberFormat="1" applyFont="1" applyFill="1" applyBorder="1" applyAlignment="1">
      <alignment horizontal="center" wrapText="1"/>
    </xf>
    <xf numFmtId="3" fontId="4" fillId="3" borderId="5" xfId="0" applyNumberFormat="1" applyFont="1" applyFill="1" applyBorder="1" applyAlignment="1">
      <alignment horizontal="center" wrapText="1"/>
    </xf>
    <xf numFmtId="3" fontId="3" fillId="3" borderId="17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3" fontId="20" fillId="3" borderId="10" xfId="0" applyNumberFormat="1" applyFont="1" applyFill="1" applyBorder="1" applyAlignment="1">
      <alignment horizontal="center" wrapText="1"/>
    </xf>
    <xf numFmtId="3" fontId="20" fillId="3" borderId="4" xfId="0" applyNumberFormat="1" applyFont="1" applyFill="1" applyBorder="1" applyAlignment="1">
      <alignment horizontal="center" wrapText="1"/>
    </xf>
    <xf numFmtId="3" fontId="20" fillId="3" borderId="5" xfId="0" applyNumberFormat="1" applyFont="1" applyFill="1" applyBorder="1" applyAlignment="1">
      <alignment horizontal="center" wrapText="1"/>
    </xf>
    <xf numFmtId="3" fontId="4" fillId="3" borderId="10" xfId="0" applyNumberFormat="1" applyFont="1" applyFill="1" applyBorder="1" applyAlignment="1">
      <alignment horizontal="center" vertical="top" wrapText="1"/>
    </xf>
    <xf numFmtId="3" fontId="4" fillId="3" borderId="4" xfId="0" applyNumberFormat="1" applyFont="1" applyFill="1" applyBorder="1" applyAlignment="1">
      <alignment horizontal="center" vertical="top" wrapText="1"/>
    </xf>
    <xf numFmtId="3" fontId="4" fillId="3" borderId="5" xfId="0" applyNumberFormat="1" applyFont="1" applyFill="1" applyBorder="1" applyAlignment="1">
      <alignment horizontal="center" vertical="top" wrapText="1"/>
    </xf>
    <xf numFmtId="3" fontId="18" fillId="4" borderId="17" xfId="0" applyNumberFormat="1" applyFont="1" applyFill="1" applyBorder="1" applyAlignment="1">
      <alignment horizontal="center" vertical="center" wrapText="1"/>
    </xf>
    <xf numFmtId="3" fontId="18" fillId="4" borderId="1" xfId="0" applyNumberFormat="1" applyFont="1" applyFill="1" applyBorder="1" applyAlignment="1">
      <alignment horizontal="center" vertical="center" wrapText="1"/>
    </xf>
    <xf numFmtId="3" fontId="18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3" fontId="17" fillId="0" borderId="31" xfId="0" applyNumberFormat="1" applyFont="1" applyFill="1" applyBorder="1" applyAlignment="1">
      <alignment horizontal="center"/>
    </xf>
    <xf numFmtId="3" fontId="17" fillId="0" borderId="16" xfId="0" applyNumberFormat="1" applyFont="1" applyFill="1" applyBorder="1" applyAlignment="1">
      <alignment horizontal="center"/>
    </xf>
    <xf numFmtId="3" fontId="17" fillId="0" borderId="3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right" wrapText="1"/>
    </xf>
    <xf numFmtId="3" fontId="4" fillId="3" borderId="10" xfId="0" quotePrefix="1" applyNumberFormat="1" applyFont="1" applyFill="1" applyBorder="1" applyAlignment="1">
      <alignment horizontal="center" wrapText="1"/>
    </xf>
    <xf numFmtId="3" fontId="1" fillId="3" borderId="10" xfId="0" applyNumberFormat="1" applyFont="1" applyFill="1" applyBorder="1" applyAlignment="1">
      <alignment horizontal="center" wrapText="1"/>
    </xf>
    <xf numFmtId="3" fontId="1" fillId="3" borderId="4" xfId="0" applyNumberFormat="1" applyFont="1" applyFill="1" applyBorder="1" applyAlignment="1">
      <alignment horizontal="center" wrapText="1"/>
    </xf>
    <xf numFmtId="3" fontId="1" fillId="3" borderId="5" xfId="0" applyNumberFormat="1" applyFont="1" applyFill="1" applyBorder="1" applyAlignment="1">
      <alignment horizontal="center" wrapText="1"/>
    </xf>
    <xf numFmtId="3" fontId="0" fillId="3" borderId="4" xfId="0" applyNumberFormat="1" applyFill="1" applyBorder="1" applyAlignment="1">
      <alignment horizontal="center" wrapText="1"/>
    </xf>
    <xf numFmtId="3" fontId="0" fillId="3" borderId="5" xfId="0" applyNumberFormat="1" applyFill="1" applyBorder="1" applyAlignment="1">
      <alignment horizontal="center" wrapText="1"/>
    </xf>
    <xf numFmtId="3" fontId="3" fillId="4" borderId="33" xfId="0" applyNumberFormat="1" applyFont="1" applyFill="1" applyBorder="1" applyAlignment="1">
      <alignment horizontal="center" vertical="center" wrapText="1"/>
    </xf>
    <xf numFmtId="3" fontId="3" fillId="4" borderId="34" xfId="0" applyNumberFormat="1" applyFont="1" applyFill="1" applyBorder="1" applyAlignment="1">
      <alignment horizontal="center" vertical="center" wrapText="1"/>
    </xf>
    <xf numFmtId="3" fontId="3" fillId="4" borderId="35" xfId="0" applyNumberFormat="1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3" fontId="4" fillId="4" borderId="10" xfId="0" applyNumberFormat="1" applyFont="1" applyFill="1" applyBorder="1" applyAlignment="1">
      <alignment horizontal="center" wrapText="1"/>
    </xf>
    <xf numFmtId="3" fontId="4" fillId="4" borderId="4" xfId="0" applyNumberFormat="1" applyFont="1" applyFill="1" applyBorder="1" applyAlignment="1">
      <alignment horizontal="center" wrapText="1"/>
    </xf>
    <xf numFmtId="3" fontId="4" fillId="4" borderId="5" xfId="0" applyNumberFormat="1" applyFont="1" applyFill="1" applyBorder="1" applyAlignment="1">
      <alignment horizontal="center" wrapText="1"/>
    </xf>
    <xf numFmtId="3" fontId="5" fillId="4" borderId="16" xfId="0" applyNumberFormat="1" applyFont="1" applyFill="1" applyBorder="1" applyAlignment="1">
      <alignment horizontal="center"/>
    </xf>
    <xf numFmtId="3" fontId="13" fillId="3" borderId="16" xfId="0" applyNumberFormat="1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wrapText="1"/>
    </xf>
    <xf numFmtId="0" fontId="9" fillId="0" borderId="16" xfId="0" applyFont="1" applyFill="1" applyBorder="1" applyAlignment="1">
      <alignment horizontal="center" wrapText="1"/>
    </xf>
    <xf numFmtId="1" fontId="15" fillId="0" borderId="3" xfId="0" applyNumberFormat="1" applyFont="1" applyFill="1" applyBorder="1" applyAlignment="1" applyProtection="1">
      <alignment horizontal="justify" vertical="top"/>
    </xf>
    <xf numFmtId="0" fontId="12" fillId="0" borderId="5" xfId="0" applyFont="1" applyFill="1" applyBorder="1" applyAlignment="1"/>
    <xf numFmtId="3" fontId="4" fillId="4" borderId="10" xfId="0" quotePrefix="1" applyNumberFormat="1" applyFont="1" applyFill="1" applyBorder="1" applyAlignment="1">
      <alignment horizontal="center" wrapText="1"/>
    </xf>
    <xf numFmtId="3" fontId="3" fillId="4" borderId="17" xfId="0" quotePrefix="1" applyNumberFormat="1" applyFont="1" applyFill="1" applyBorder="1" applyAlignment="1">
      <alignment horizontal="center" vertical="center" wrapText="1"/>
    </xf>
    <xf numFmtId="3" fontId="3" fillId="4" borderId="1" xfId="0" quotePrefix="1" applyNumberFormat="1" applyFont="1" applyFill="1" applyBorder="1" applyAlignment="1">
      <alignment horizontal="center" vertical="center" wrapText="1"/>
    </xf>
    <xf numFmtId="3" fontId="3" fillId="4" borderId="2" xfId="0" quotePrefix="1" applyNumberFormat="1" applyFont="1" applyFill="1" applyBorder="1" applyAlignment="1">
      <alignment horizontal="center" vertical="center" wrapText="1"/>
    </xf>
    <xf numFmtId="3" fontId="16" fillId="2" borderId="23" xfId="0" applyNumberFormat="1" applyFont="1" applyFill="1" applyBorder="1" applyAlignment="1">
      <alignment horizontal="center" vertical="center" wrapText="1"/>
    </xf>
    <xf numFmtId="3" fontId="16" fillId="2" borderId="18" xfId="0" applyNumberFormat="1" applyFont="1" applyFill="1" applyBorder="1" applyAlignment="1">
      <alignment horizontal="center" vertical="center" wrapText="1"/>
    </xf>
    <xf numFmtId="3" fontId="16" fillId="2" borderId="19" xfId="0" applyNumberFormat="1" applyFont="1" applyFill="1" applyBorder="1" applyAlignment="1">
      <alignment horizontal="center" vertical="center" wrapText="1"/>
    </xf>
    <xf numFmtId="3" fontId="16" fillId="2" borderId="24" xfId="0" applyNumberFormat="1" applyFont="1" applyFill="1" applyBorder="1" applyAlignment="1">
      <alignment horizontal="center" vertical="center" wrapText="1"/>
    </xf>
    <xf numFmtId="3" fontId="16" fillId="2" borderId="20" xfId="0" applyNumberFormat="1" applyFont="1" applyFill="1" applyBorder="1" applyAlignment="1">
      <alignment horizontal="center" vertical="center" wrapText="1"/>
    </xf>
    <xf numFmtId="3" fontId="16" fillId="2" borderId="21" xfId="0" applyNumberFormat="1" applyFont="1" applyFill="1" applyBorder="1" applyAlignment="1">
      <alignment horizontal="center" vertical="center" wrapText="1"/>
    </xf>
    <xf numFmtId="3" fontId="3" fillId="4" borderId="17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center"/>
    </xf>
    <xf numFmtId="3" fontId="3" fillId="3" borderId="33" xfId="0" applyNumberFormat="1" applyFont="1" applyFill="1" applyBorder="1" applyAlignment="1">
      <alignment horizontal="center" vertical="center" wrapText="1"/>
    </xf>
    <xf numFmtId="3" fontId="3" fillId="3" borderId="34" xfId="0" applyNumberFormat="1" applyFont="1" applyFill="1" applyBorder="1" applyAlignment="1">
      <alignment horizontal="center" vertical="center" wrapText="1"/>
    </xf>
    <xf numFmtId="3" fontId="3" fillId="3" borderId="35" xfId="0" applyNumberFormat="1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3" fontId="1" fillId="4" borderId="10" xfId="0" applyNumberFormat="1" applyFont="1" applyFill="1" applyBorder="1" applyAlignment="1">
      <alignment horizontal="center" wrapText="1"/>
    </xf>
    <xf numFmtId="3" fontId="1" fillId="4" borderId="4" xfId="0" applyNumberFormat="1" applyFont="1" applyFill="1" applyBorder="1" applyAlignment="1">
      <alignment horizontal="center" wrapText="1"/>
    </xf>
    <xf numFmtId="3" fontId="1" fillId="4" borderId="5" xfId="0" applyNumberFormat="1" applyFont="1" applyFill="1" applyBorder="1" applyAlignment="1">
      <alignment horizont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31"/>
  <sheetViews>
    <sheetView tabSelected="1" view="pageBreakPreview" topLeftCell="A7" zoomScale="68" zoomScaleNormal="70" zoomScaleSheetLayoutView="68" workbookViewId="0">
      <pane xSplit="2" topLeftCell="C1" activePane="topRight" state="frozen"/>
      <selection activeCell="A4" sqref="A4"/>
      <selection pane="topRight" activeCell="BZ7" sqref="BZ1:CB1048576"/>
    </sheetView>
  </sheetViews>
  <sheetFormatPr defaultRowHeight="15.75" x14ac:dyDescent="0.25"/>
  <cols>
    <col min="1" max="1" width="53.5703125" style="1" customWidth="1"/>
    <col min="2" max="2" width="6.85546875" style="1" bestFit="1" customWidth="1"/>
    <col min="3" max="3" width="13.85546875" style="11" customWidth="1"/>
    <col min="4" max="4" width="15" style="11" customWidth="1"/>
    <col min="5" max="5" width="14.85546875" style="11" customWidth="1"/>
    <col min="6" max="6" width="10.85546875" style="41" customWidth="1"/>
    <col min="7" max="7" width="11.140625" style="41" customWidth="1"/>
    <col min="8" max="8" width="10.42578125" style="41" customWidth="1"/>
    <col min="9" max="9" width="12.42578125" style="41" customWidth="1"/>
    <col min="10" max="10" width="11.140625" style="41" customWidth="1"/>
    <col min="11" max="11" width="12" style="41" customWidth="1"/>
    <col min="12" max="13" width="14" style="41" customWidth="1"/>
    <col min="14" max="14" width="11.7109375" style="41" customWidth="1"/>
    <col min="15" max="15" width="11.5703125" style="73" hidden="1" customWidth="1"/>
    <col min="16" max="16" width="11" style="73" hidden="1" customWidth="1"/>
    <col min="17" max="17" width="11.7109375" style="73" hidden="1" customWidth="1"/>
    <col min="18" max="20" width="11.7109375" style="41" customWidth="1"/>
    <col min="21" max="23" width="9.7109375" style="41" customWidth="1"/>
    <col min="24" max="26" width="11.7109375" style="41" customWidth="1"/>
    <col min="27" max="27" width="11" style="41" customWidth="1"/>
    <col min="28" max="28" width="10.28515625" style="41" customWidth="1"/>
    <col min="29" max="29" width="10.140625" style="41" customWidth="1"/>
    <col min="30" max="32" width="11.7109375" style="41" customWidth="1"/>
    <col min="33" max="33" width="11.7109375" style="73" hidden="1" customWidth="1"/>
    <col min="34" max="34" width="10.140625" style="73" hidden="1" customWidth="1"/>
    <col min="35" max="35" width="11.7109375" style="73" hidden="1" customWidth="1"/>
    <col min="36" max="38" width="10.7109375" style="41" customWidth="1"/>
    <col min="39" max="41" width="11.7109375" style="73" hidden="1" customWidth="1"/>
    <col min="42" max="47" width="11.7109375" style="41" customWidth="1"/>
    <col min="48" max="50" width="14.140625" style="41" customWidth="1"/>
    <col min="51" max="53" width="11.7109375" style="41" customWidth="1"/>
    <col min="54" max="56" width="11.7109375" style="41" hidden="1" customWidth="1"/>
    <col min="57" max="57" width="11.7109375" style="41" customWidth="1"/>
    <col min="58" max="58" width="9.140625" style="41" customWidth="1"/>
    <col min="59" max="59" width="11.7109375" style="41" customWidth="1"/>
    <col min="60" max="60" width="10" style="41" customWidth="1"/>
    <col min="61" max="61" width="11.7109375" style="41" customWidth="1"/>
    <col min="62" max="62" width="10" style="41" customWidth="1"/>
    <col min="63" max="63" width="11.7109375" style="41" hidden="1" customWidth="1"/>
    <col min="64" max="64" width="9.85546875" style="41" hidden="1" customWidth="1"/>
    <col min="65" max="65" width="11.7109375" style="41" hidden="1" customWidth="1"/>
    <col min="66" max="66" width="11.7109375" style="41" customWidth="1"/>
    <col min="67" max="67" width="8.85546875" style="41" customWidth="1"/>
    <col min="68" max="68" width="10.42578125" style="41" customWidth="1"/>
    <col min="69" max="71" width="11.7109375" style="41" hidden="1" customWidth="1"/>
    <col min="72" max="73" width="11.7109375" style="41" customWidth="1"/>
    <col min="74" max="74" width="10.42578125" style="41" customWidth="1"/>
    <col min="75" max="75" width="11.7109375" style="41" customWidth="1"/>
    <col min="76" max="76" width="9.42578125" style="41" customWidth="1"/>
    <col min="77" max="77" width="11.7109375" style="41" customWidth="1"/>
    <col min="78" max="78" width="11.7109375" style="41" hidden="1" customWidth="1"/>
    <col min="79" max="79" width="9.140625" style="41" hidden="1" customWidth="1"/>
    <col min="80" max="80" width="11.7109375" style="41" hidden="1" customWidth="1"/>
    <col min="81" max="81" width="11.7109375" style="41" customWidth="1"/>
    <col min="82" max="82" width="9" style="41" customWidth="1"/>
    <col min="83" max="84" width="11.7109375" style="41" customWidth="1"/>
    <col min="85" max="85" width="9.7109375" style="41" customWidth="1"/>
    <col min="86" max="86" width="10.140625" style="41" customWidth="1"/>
    <col min="87" max="89" width="11.7109375" style="41" hidden="1" customWidth="1"/>
    <col min="90" max="90" width="11.7109375" style="41" customWidth="1"/>
    <col min="91" max="91" width="8.7109375" style="41" customWidth="1"/>
    <col min="92" max="93" width="11.7109375" style="41" customWidth="1"/>
    <col min="94" max="94" width="8.7109375" style="41" customWidth="1"/>
    <col min="95" max="96" width="11.7109375" style="41" customWidth="1"/>
    <col min="97" max="97" width="9.42578125" style="41" customWidth="1"/>
    <col min="98" max="98" width="11.7109375" style="41" customWidth="1"/>
    <col min="99" max="99" width="11.7109375" style="41" hidden="1" customWidth="1"/>
    <col min="100" max="100" width="9.140625" style="41" hidden="1" customWidth="1"/>
    <col min="101" max="101" width="10.140625" style="41" hidden="1" customWidth="1"/>
    <col min="102" max="107" width="11.7109375" style="41" customWidth="1"/>
    <col min="108" max="108" width="11.7109375" style="41" hidden="1" customWidth="1"/>
    <col min="109" max="109" width="9.85546875" style="41" hidden="1" customWidth="1"/>
    <col min="110" max="110" width="11.7109375" style="41" hidden="1" customWidth="1"/>
    <col min="111" max="111" width="11.7109375" style="41" customWidth="1"/>
    <col min="112" max="112" width="9.5703125" style="41" customWidth="1"/>
    <col min="113" max="113" width="11.7109375" style="41" customWidth="1"/>
    <col min="114" max="115" width="8.7109375" style="41" customWidth="1"/>
    <col min="116" max="116" width="9.85546875" style="41" customWidth="1"/>
    <col min="117" max="134" width="11.7109375" style="41" customWidth="1"/>
    <col min="135" max="143" width="9.85546875" style="41" customWidth="1"/>
    <col min="144" max="146" width="11.7109375" style="41" hidden="1" customWidth="1"/>
    <col min="147" max="149" width="11.7109375" style="41" customWidth="1"/>
    <col min="150" max="152" width="10" style="41" customWidth="1"/>
    <col min="153" max="155" width="10" style="41" hidden="1" customWidth="1"/>
    <col min="156" max="158" width="10" style="41" customWidth="1"/>
    <col min="159" max="161" width="11.7109375" style="41" customWidth="1"/>
    <col min="162" max="170" width="11.7109375" style="41" hidden="1" customWidth="1"/>
    <col min="171" max="182" width="12.140625" style="41" customWidth="1"/>
    <col min="183" max="185" width="12.140625" style="41" hidden="1" customWidth="1"/>
    <col min="186" max="186" width="12.140625" style="41" customWidth="1"/>
    <col min="187" max="187" width="9.140625" style="41" customWidth="1"/>
    <col min="188" max="188" width="10.42578125" style="41" customWidth="1"/>
    <col min="189" max="191" width="11.42578125" style="41" hidden="1" customWidth="1"/>
    <col min="192" max="194" width="10.28515625" style="41" customWidth="1"/>
    <col min="195" max="197" width="10.28515625" style="41" hidden="1" customWidth="1"/>
    <col min="198" max="200" width="10.28515625" style="41" customWidth="1"/>
    <col min="201" max="218" width="11" style="41" customWidth="1"/>
    <col min="219" max="221" width="9.140625" style="42"/>
    <col min="246" max="16384" width="9.140625" style="1"/>
  </cols>
  <sheetData>
    <row r="1" spans="1:245" ht="27.75" customHeight="1" x14ac:dyDescent="0.3">
      <c r="A1" s="87" t="s">
        <v>0</v>
      </c>
      <c r="B1" s="87"/>
      <c r="C1" s="114" t="s">
        <v>98</v>
      </c>
      <c r="D1" s="114"/>
      <c r="E1" s="114"/>
    </row>
    <row r="2" spans="1:245" ht="15.75" customHeight="1" x14ac:dyDescent="0.25"/>
    <row r="3" spans="1:245" ht="15.75" customHeight="1" x14ac:dyDescent="0.25">
      <c r="A3" s="110"/>
      <c r="B3" s="110"/>
      <c r="C3" s="110"/>
      <c r="D3" s="110"/>
      <c r="E3" s="110"/>
    </row>
    <row r="4" spans="1:245" s="18" customFormat="1" ht="27" customHeight="1" x14ac:dyDescent="0.4">
      <c r="F4" s="43"/>
      <c r="G4" s="43"/>
      <c r="H4" s="43"/>
      <c r="I4" s="43"/>
      <c r="J4" s="43"/>
      <c r="K4" s="43"/>
      <c r="L4" s="43"/>
      <c r="M4" s="43"/>
      <c r="N4" s="43"/>
      <c r="O4" s="74"/>
      <c r="P4" s="74"/>
      <c r="Q4" s="74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74"/>
      <c r="AH4" s="74"/>
      <c r="AI4" s="74"/>
      <c r="AJ4" s="43"/>
      <c r="AK4" s="43"/>
      <c r="AL4" s="43"/>
      <c r="AM4" s="74"/>
      <c r="AN4" s="74"/>
      <c r="AO4" s="74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4"/>
      <c r="HL4" s="44"/>
      <c r="HM4" s="44"/>
    </row>
    <row r="5" spans="1:245" ht="27" customHeight="1" x14ac:dyDescent="0.35">
      <c r="A5" s="138" t="s">
        <v>92</v>
      </c>
      <c r="B5" s="138"/>
      <c r="C5" s="16"/>
      <c r="D5" s="16"/>
      <c r="E5" s="16"/>
      <c r="T5" s="41" t="s">
        <v>99</v>
      </c>
    </row>
    <row r="6" spans="1:245" ht="27" customHeight="1" x14ac:dyDescent="0.35">
      <c r="A6" s="138"/>
      <c r="B6" s="138"/>
      <c r="C6" s="16"/>
      <c r="D6" s="16"/>
      <c r="E6" s="16"/>
      <c r="AY6" s="45"/>
      <c r="AZ6" s="45"/>
      <c r="BA6" s="45"/>
    </row>
    <row r="7" spans="1:245" ht="27" customHeight="1" thickBot="1" x14ac:dyDescent="0.4">
      <c r="A7" s="139"/>
      <c r="B7" s="139"/>
      <c r="C7" s="17"/>
      <c r="D7" s="17"/>
      <c r="E7" s="17"/>
      <c r="F7" s="131">
        <v>2023</v>
      </c>
      <c r="G7" s="131"/>
      <c r="H7" s="131"/>
      <c r="I7" s="131">
        <v>2023</v>
      </c>
      <c r="J7" s="131"/>
      <c r="K7" s="131"/>
      <c r="L7" s="88">
        <v>2023</v>
      </c>
      <c r="M7" s="88"/>
      <c r="N7" s="88"/>
      <c r="O7" s="130"/>
      <c r="P7" s="130"/>
      <c r="Q7" s="130"/>
      <c r="R7" s="88">
        <v>2023</v>
      </c>
      <c r="S7" s="88"/>
      <c r="T7" s="88"/>
      <c r="U7" s="88">
        <v>2023</v>
      </c>
      <c r="V7" s="88"/>
      <c r="W7" s="88"/>
      <c r="X7" s="88">
        <v>2023</v>
      </c>
      <c r="Y7" s="88"/>
      <c r="Z7" s="88"/>
      <c r="AA7" s="88">
        <v>2023</v>
      </c>
      <c r="AB7" s="88"/>
      <c r="AC7" s="88"/>
      <c r="AD7" s="88">
        <v>2023</v>
      </c>
      <c r="AE7" s="88"/>
      <c r="AF7" s="88"/>
      <c r="AG7" s="130"/>
      <c r="AH7" s="130"/>
      <c r="AI7" s="130"/>
      <c r="AJ7" s="88">
        <v>2023</v>
      </c>
      <c r="AK7" s="88"/>
      <c r="AL7" s="88"/>
      <c r="AM7" s="130"/>
      <c r="AN7" s="130"/>
      <c r="AO7" s="130"/>
      <c r="AP7" s="88">
        <v>2023</v>
      </c>
      <c r="AQ7" s="88"/>
      <c r="AR7" s="88"/>
      <c r="AS7" s="88">
        <v>2023</v>
      </c>
      <c r="AT7" s="88"/>
      <c r="AU7" s="88"/>
      <c r="AV7" s="88">
        <v>2023</v>
      </c>
      <c r="AW7" s="88"/>
      <c r="AX7" s="88"/>
      <c r="AY7" s="88">
        <v>2023</v>
      </c>
      <c r="AZ7" s="88"/>
      <c r="BA7" s="88"/>
      <c r="BB7" s="88"/>
      <c r="BC7" s="88"/>
      <c r="BD7" s="88"/>
      <c r="BE7" s="88">
        <v>2023</v>
      </c>
      <c r="BF7" s="88"/>
      <c r="BG7" s="88"/>
      <c r="BH7" s="88">
        <v>2023</v>
      </c>
      <c r="BI7" s="88"/>
      <c r="BJ7" s="88"/>
      <c r="BK7" s="88"/>
      <c r="BL7" s="88"/>
      <c r="BM7" s="88"/>
      <c r="BN7" s="88">
        <v>2023</v>
      </c>
      <c r="BO7" s="88"/>
      <c r="BP7" s="88"/>
      <c r="BQ7" s="88">
        <v>2021</v>
      </c>
      <c r="BR7" s="88"/>
      <c r="BS7" s="88"/>
      <c r="BT7" s="46"/>
      <c r="BU7" s="46" t="s">
        <v>90</v>
      </c>
      <c r="BV7" s="46"/>
      <c r="BW7" s="88" t="s">
        <v>90</v>
      </c>
      <c r="BX7" s="88"/>
      <c r="BY7" s="88"/>
      <c r="BZ7" s="46"/>
      <c r="CA7" s="46"/>
      <c r="CB7" s="46"/>
      <c r="CC7" s="46"/>
      <c r="CD7" s="46" t="s">
        <v>90</v>
      </c>
      <c r="CE7" s="46"/>
      <c r="CF7" s="88" t="s">
        <v>90</v>
      </c>
      <c r="CG7" s="88"/>
      <c r="CH7" s="88"/>
      <c r="CI7" s="46"/>
      <c r="CJ7" s="46" t="s">
        <v>90</v>
      </c>
      <c r="CK7" s="46"/>
      <c r="CL7" s="46"/>
      <c r="CM7" s="46" t="s">
        <v>90</v>
      </c>
      <c r="CN7" s="46"/>
      <c r="CO7" s="88" t="s">
        <v>90</v>
      </c>
      <c r="CP7" s="88"/>
      <c r="CQ7" s="88"/>
      <c r="CR7" s="88" t="s">
        <v>90</v>
      </c>
      <c r="CS7" s="88"/>
      <c r="CT7" s="88"/>
      <c r="CU7" s="88"/>
      <c r="CV7" s="88"/>
      <c r="CW7" s="88"/>
      <c r="CX7" s="88" t="s">
        <v>90</v>
      </c>
      <c r="CY7" s="88"/>
      <c r="CZ7" s="88"/>
      <c r="DA7" s="88" t="s">
        <v>90</v>
      </c>
      <c r="DB7" s="88"/>
      <c r="DC7" s="88"/>
      <c r="DD7" s="88"/>
      <c r="DE7" s="88"/>
      <c r="DF7" s="88"/>
      <c r="DG7" s="46"/>
      <c r="DH7" s="46" t="s">
        <v>90</v>
      </c>
      <c r="DI7" s="46"/>
      <c r="DJ7" s="46"/>
      <c r="DK7" s="46" t="s">
        <v>90</v>
      </c>
      <c r="DL7" s="46"/>
      <c r="DM7" s="46"/>
      <c r="DN7" s="46" t="s">
        <v>90</v>
      </c>
      <c r="DO7" s="46"/>
      <c r="DP7" s="88" t="s">
        <v>90</v>
      </c>
      <c r="DQ7" s="88"/>
      <c r="DR7" s="88"/>
      <c r="DS7" s="46"/>
      <c r="DT7" s="46" t="s">
        <v>90</v>
      </c>
      <c r="DU7" s="46"/>
      <c r="DV7" s="46"/>
      <c r="DW7" s="46" t="s">
        <v>90</v>
      </c>
      <c r="DX7" s="46"/>
      <c r="DY7" s="88" t="s">
        <v>90</v>
      </c>
      <c r="DZ7" s="88"/>
      <c r="EA7" s="88"/>
      <c r="EB7" s="46"/>
      <c r="EC7" s="46" t="s">
        <v>90</v>
      </c>
      <c r="ED7" s="46"/>
      <c r="EE7" s="88" t="s">
        <v>90</v>
      </c>
      <c r="EF7" s="88"/>
      <c r="EG7" s="88"/>
      <c r="EH7" s="46"/>
      <c r="EI7" s="46" t="s">
        <v>90</v>
      </c>
      <c r="EJ7" s="46"/>
      <c r="EK7" s="88" t="s">
        <v>90</v>
      </c>
      <c r="EL7" s="88"/>
      <c r="EM7" s="88"/>
      <c r="EN7" s="88"/>
      <c r="EO7" s="88"/>
      <c r="EP7" s="88"/>
      <c r="EQ7" s="46"/>
      <c r="ER7" s="46" t="s">
        <v>90</v>
      </c>
      <c r="ES7" s="46"/>
      <c r="ET7" s="46"/>
      <c r="EU7" s="46" t="s">
        <v>90</v>
      </c>
      <c r="EV7" s="46"/>
      <c r="EW7" s="88"/>
      <c r="EX7" s="88"/>
      <c r="EY7" s="88"/>
      <c r="EZ7" s="88" t="s">
        <v>90</v>
      </c>
      <c r="FA7" s="88"/>
      <c r="FB7" s="88"/>
      <c r="FC7" s="88" t="s">
        <v>90</v>
      </c>
      <c r="FD7" s="88"/>
      <c r="FE7" s="88"/>
      <c r="FF7" s="88"/>
      <c r="FG7" s="88"/>
      <c r="FH7" s="88"/>
      <c r="FI7" s="72"/>
      <c r="FJ7" s="72"/>
      <c r="FK7" s="72"/>
      <c r="FL7" s="88"/>
      <c r="FM7" s="88"/>
      <c r="FN7" s="88"/>
      <c r="FO7" s="88" t="s">
        <v>90</v>
      </c>
      <c r="FP7" s="88"/>
      <c r="FQ7" s="88"/>
      <c r="FR7" s="46"/>
      <c r="FS7" s="46" t="s">
        <v>90</v>
      </c>
      <c r="FT7" s="46"/>
      <c r="FU7" s="88" t="s">
        <v>90</v>
      </c>
      <c r="FV7" s="88"/>
      <c r="FW7" s="88"/>
      <c r="FX7" s="46"/>
      <c r="FY7" s="46" t="s">
        <v>90</v>
      </c>
      <c r="FZ7" s="46"/>
      <c r="GA7" s="88"/>
      <c r="GB7" s="88"/>
      <c r="GC7" s="88"/>
      <c r="GD7" s="88" t="s">
        <v>91</v>
      </c>
      <c r="GE7" s="88"/>
      <c r="GF7" s="88"/>
      <c r="GG7" s="88"/>
      <c r="GH7" s="88"/>
      <c r="GI7" s="88"/>
      <c r="GJ7" s="46"/>
      <c r="GK7" s="46" t="s">
        <v>90</v>
      </c>
      <c r="GL7" s="46"/>
      <c r="GM7" s="46"/>
      <c r="GN7" s="46"/>
      <c r="GO7" s="46"/>
      <c r="GP7" s="88" t="s">
        <v>91</v>
      </c>
      <c r="GQ7" s="88"/>
      <c r="GR7" s="88"/>
      <c r="GS7" s="46"/>
      <c r="GT7" s="46" t="s">
        <v>90</v>
      </c>
      <c r="GU7" s="46"/>
      <c r="GV7" s="88" t="s">
        <v>90</v>
      </c>
      <c r="GW7" s="88"/>
      <c r="GX7" s="88"/>
      <c r="GY7" s="46"/>
      <c r="GZ7" s="46" t="s">
        <v>90</v>
      </c>
      <c r="HA7" s="46"/>
      <c r="HB7" s="88" t="s">
        <v>90</v>
      </c>
      <c r="HC7" s="88"/>
      <c r="HD7" s="88"/>
      <c r="HE7" s="46"/>
      <c r="HF7" s="47" t="s">
        <v>90</v>
      </c>
      <c r="HG7" s="46"/>
      <c r="HH7" s="88" t="s">
        <v>91</v>
      </c>
      <c r="HI7" s="88"/>
      <c r="HJ7" s="88"/>
    </row>
    <row r="8" spans="1:245" s="10" customFormat="1" ht="41.25" customHeight="1" thickBot="1" x14ac:dyDescent="0.3">
      <c r="A8" s="132"/>
      <c r="B8" s="135" t="s">
        <v>1</v>
      </c>
      <c r="C8" s="146" t="s">
        <v>0</v>
      </c>
      <c r="D8" s="147"/>
      <c r="E8" s="148"/>
      <c r="F8" s="95" t="s">
        <v>45</v>
      </c>
      <c r="G8" s="96"/>
      <c r="H8" s="97"/>
      <c r="I8" s="95" t="s">
        <v>100</v>
      </c>
      <c r="J8" s="96"/>
      <c r="K8" s="97"/>
      <c r="L8" s="95" t="s">
        <v>100</v>
      </c>
      <c r="M8" s="96"/>
      <c r="N8" s="97"/>
      <c r="O8" s="143" t="s">
        <v>45</v>
      </c>
      <c r="P8" s="144"/>
      <c r="Q8" s="145"/>
      <c r="R8" s="95" t="s">
        <v>45</v>
      </c>
      <c r="S8" s="96"/>
      <c r="T8" s="97"/>
      <c r="U8" s="95" t="s">
        <v>89</v>
      </c>
      <c r="V8" s="96"/>
      <c r="W8" s="97"/>
      <c r="X8" s="95" t="s">
        <v>45</v>
      </c>
      <c r="Y8" s="96"/>
      <c r="Z8" s="97"/>
      <c r="AA8" s="95" t="s">
        <v>45</v>
      </c>
      <c r="AB8" s="96"/>
      <c r="AC8" s="97"/>
      <c r="AD8" s="95" t="s">
        <v>45</v>
      </c>
      <c r="AE8" s="96"/>
      <c r="AF8" s="97"/>
      <c r="AG8" s="89"/>
      <c r="AH8" s="90"/>
      <c r="AI8" s="91"/>
      <c r="AJ8" s="95" t="s">
        <v>45</v>
      </c>
      <c r="AK8" s="96"/>
      <c r="AL8" s="97"/>
      <c r="AM8" s="121"/>
      <c r="AN8" s="122"/>
      <c r="AO8" s="123"/>
      <c r="AP8" s="155" t="s">
        <v>45</v>
      </c>
      <c r="AQ8" s="156"/>
      <c r="AR8" s="157"/>
      <c r="AS8" s="95" t="s">
        <v>45</v>
      </c>
      <c r="AT8" s="96"/>
      <c r="AU8" s="97"/>
      <c r="AV8" s="95" t="s">
        <v>45</v>
      </c>
      <c r="AW8" s="96"/>
      <c r="AX8" s="97"/>
      <c r="AY8" s="95" t="s">
        <v>45</v>
      </c>
      <c r="AZ8" s="96"/>
      <c r="BA8" s="97"/>
      <c r="BB8" s="95"/>
      <c r="BC8" s="96"/>
      <c r="BD8" s="97"/>
      <c r="BE8" s="95" t="s">
        <v>45</v>
      </c>
      <c r="BF8" s="96"/>
      <c r="BG8" s="97"/>
      <c r="BH8" s="95" t="s">
        <v>45</v>
      </c>
      <c r="BI8" s="96"/>
      <c r="BJ8" s="97"/>
      <c r="BK8" s="95"/>
      <c r="BL8" s="96"/>
      <c r="BM8" s="97"/>
      <c r="BN8" s="95" t="s">
        <v>45</v>
      </c>
      <c r="BO8" s="96"/>
      <c r="BP8" s="97"/>
      <c r="BQ8" s="95" t="s">
        <v>45</v>
      </c>
      <c r="BR8" s="96"/>
      <c r="BS8" s="97"/>
      <c r="BT8" s="95" t="s">
        <v>51</v>
      </c>
      <c r="BU8" s="96"/>
      <c r="BV8" s="97"/>
      <c r="BW8" s="95" t="s">
        <v>51</v>
      </c>
      <c r="BX8" s="96"/>
      <c r="BY8" s="97"/>
      <c r="BZ8" s="95"/>
      <c r="CA8" s="96"/>
      <c r="CB8" s="97"/>
      <c r="CC8" s="95" t="s">
        <v>54</v>
      </c>
      <c r="CD8" s="96"/>
      <c r="CE8" s="97"/>
      <c r="CF8" s="95" t="s">
        <v>54</v>
      </c>
      <c r="CG8" s="96"/>
      <c r="CH8" s="97"/>
      <c r="CI8" s="89" t="s">
        <v>55</v>
      </c>
      <c r="CJ8" s="90"/>
      <c r="CK8" s="91"/>
      <c r="CL8" s="89" t="s">
        <v>55</v>
      </c>
      <c r="CM8" s="90"/>
      <c r="CN8" s="91"/>
      <c r="CO8" s="89" t="s">
        <v>55</v>
      </c>
      <c r="CP8" s="90"/>
      <c r="CQ8" s="91"/>
      <c r="CR8" s="89" t="s">
        <v>60</v>
      </c>
      <c r="CS8" s="90"/>
      <c r="CT8" s="91"/>
      <c r="CU8" s="89"/>
      <c r="CV8" s="90"/>
      <c r="CW8" s="91"/>
      <c r="CX8" s="89" t="s">
        <v>59</v>
      </c>
      <c r="CY8" s="90"/>
      <c r="CZ8" s="91"/>
      <c r="DA8" s="89" t="s">
        <v>59</v>
      </c>
      <c r="DB8" s="90"/>
      <c r="DC8" s="91"/>
      <c r="DD8" s="89"/>
      <c r="DE8" s="90"/>
      <c r="DF8" s="91"/>
      <c r="DG8" s="89" t="s">
        <v>73</v>
      </c>
      <c r="DH8" s="90"/>
      <c r="DI8" s="91"/>
      <c r="DJ8" s="89" t="s">
        <v>56</v>
      </c>
      <c r="DK8" s="90"/>
      <c r="DL8" s="91"/>
      <c r="DM8" s="89" t="s">
        <v>73</v>
      </c>
      <c r="DN8" s="90"/>
      <c r="DO8" s="91"/>
      <c r="DP8" s="89" t="s">
        <v>73</v>
      </c>
      <c r="DQ8" s="90"/>
      <c r="DR8" s="91"/>
      <c r="DS8" s="89" t="s">
        <v>56</v>
      </c>
      <c r="DT8" s="90"/>
      <c r="DU8" s="91"/>
      <c r="DV8" s="89" t="s">
        <v>56</v>
      </c>
      <c r="DW8" s="90"/>
      <c r="DX8" s="91"/>
      <c r="DY8" s="89" t="s">
        <v>56</v>
      </c>
      <c r="DZ8" s="90"/>
      <c r="EA8" s="91"/>
      <c r="EB8" s="89" t="s">
        <v>57</v>
      </c>
      <c r="EC8" s="90"/>
      <c r="ED8" s="91"/>
      <c r="EE8" s="89" t="s">
        <v>57</v>
      </c>
      <c r="EF8" s="90"/>
      <c r="EG8" s="91"/>
      <c r="EH8" s="89" t="s">
        <v>58</v>
      </c>
      <c r="EI8" s="90"/>
      <c r="EJ8" s="91"/>
      <c r="EK8" s="89" t="s">
        <v>58</v>
      </c>
      <c r="EL8" s="90"/>
      <c r="EM8" s="91"/>
      <c r="EN8" s="89"/>
      <c r="EO8" s="90"/>
      <c r="EP8" s="91"/>
      <c r="EQ8" s="89" t="s">
        <v>61</v>
      </c>
      <c r="ER8" s="90"/>
      <c r="ES8" s="91"/>
      <c r="ET8" s="89" t="s">
        <v>61</v>
      </c>
      <c r="EU8" s="90"/>
      <c r="EV8" s="91"/>
      <c r="EW8" s="89"/>
      <c r="EX8" s="90"/>
      <c r="EY8" s="91"/>
      <c r="EZ8" s="89" t="s">
        <v>62</v>
      </c>
      <c r="FA8" s="90"/>
      <c r="FB8" s="91"/>
      <c r="FC8" s="89" t="s">
        <v>62</v>
      </c>
      <c r="FD8" s="90"/>
      <c r="FE8" s="91"/>
      <c r="FF8" s="89"/>
      <c r="FG8" s="90"/>
      <c r="FH8" s="91"/>
      <c r="FI8" s="89"/>
      <c r="FJ8" s="90"/>
      <c r="FK8" s="91"/>
      <c r="FL8" s="89"/>
      <c r="FM8" s="90"/>
      <c r="FN8" s="91"/>
      <c r="FO8" s="89" t="s">
        <v>36</v>
      </c>
      <c r="FP8" s="90"/>
      <c r="FQ8" s="91"/>
      <c r="FR8" s="152" t="s">
        <v>79</v>
      </c>
      <c r="FS8" s="153"/>
      <c r="FT8" s="154"/>
      <c r="FU8" s="152" t="s">
        <v>41</v>
      </c>
      <c r="FV8" s="153"/>
      <c r="FW8" s="154"/>
      <c r="FX8" s="107" t="s">
        <v>40</v>
      </c>
      <c r="FY8" s="108"/>
      <c r="FZ8" s="109"/>
      <c r="GA8" s="107"/>
      <c r="GB8" s="108"/>
      <c r="GC8" s="109"/>
      <c r="GD8" s="89" t="s">
        <v>39</v>
      </c>
      <c r="GE8" s="90"/>
      <c r="GF8" s="91"/>
      <c r="GG8" s="152"/>
      <c r="GH8" s="153"/>
      <c r="GI8" s="154"/>
      <c r="GJ8" s="152" t="s">
        <v>43</v>
      </c>
      <c r="GK8" s="153"/>
      <c r="GL8" s="154"/>
      <c r="GM8" s="89"/>
      <c r="GN8" s="90"/>
      <c r="GO8" s="91"/>
      <c r="GP8" s="89" t="s">
        <v>38</v>
      </c>
      <c r="GQ8" s="90"/>
      <c r="GR8" s="91"/>
      <c r="GS8" s="89" t="s">
        <v>37</v>
      </c>
      <c r="GT8" s="90"/>
      <c r="GU8" s="91"/>
      <c r="GV8" s="89" t="s">
        <v>37</v>
      </c>
      <c r="GW8" s="90"/>
      <c r="GX8" s="91"/>
      <c r="GY8" s="89" t="s">
        <v>44</v>
      </c>
      <c r="GZ8" s="90"/>
      <c r="HA8" s="91"/>
      <c r="HB8" s="89" t="s">
        <v>44</v>
      </c>
      <c r="HC8" s="90"/>
      <c r="HD8" s="91"/>
      <c r="HE8" s="107" t="s">
        <v>42</v>
      </c>
      <c r="HF8" s="108"/>
      <c r="HG8" s="109"/>
      <c r="HH8" s="89" t="s">
        <v>42</v>
      </c>
      <c r="HI8" s="90"/>
      <c r="HJ8" s="91"/>
      <c r="HK8" s="48"/>
      <c r="HL8" s="48"/>
      <c r="HM8" s="48"/>
    </row>
    <row r="9" spans="1:245" ht="66.75" customHeight="1" x14ac:dyDescent="0.25">
      <c r="A9" s="133"/>
      <c r="B9" s="136"/>
      <c r="C9" s="149"/>
      <c r="D9" s="150"/>
      <c r="E9" s="151"/>
      <c r="F9" s="115" t="s">
        <v>76</v>
      </c>
      <c r="G9" s="93"/>
      <c r="H9" s="94"/>
      <c r="I9" s="115" t="s">
        <v>76</v>
      </c>
      <c r="J9" s="93"/>
      <c r="K9" s="94"/>
      <c r="L9" s="115" t="s">
        <v>76</v>
      </c>
      <c r="M9" s="93"/>
      <c r="N9" s="94"/>
      <c r="O9" s="142" t="s">
        <v>25</v>
      </c>
      <c r="P9" s="128"/>
      <c r="Q9" s="129"/>
      <c r="R9" s="115" t="s">
        <v>76</v>
      </c>
      <c r="S9" s="93"/>
      <c r="T9" s="94"/>
      <c r="U9" s="115" t="s">
        <v>25</v>
      </c>
      <c r="V9" s="93"/>
      <c r="W9" s="94"/>
      <c r="X9" s="92" t="s">
        <v>34</v>
      </c>
      <c r="Y9" s="93"/>
      <c r="Z9" s="94"/>
      <c r="AA9" s="92" t="s">
        <v>34</v>
      </c>
      <c r="AB9" s="93"/>
      <c r="AC9" s="94"/>
      <c r="AD9" s="92" t="s">
        <v>34</v>
      </c>
      <c r="AE9" s="93"/>
      <c r="AF9" s="94"/>
      <c r="AG9" s="127"/>
      <c r="AH9" s="128"/>
      <c r="AI9" s="129"/>
      <c r="AJ9" s="92" t="s">
        <v>87</v>
      </c>
      <c r="AK9" s="93"/>
      <c r="AL9" s="94"/>
      <c r="AM9" s="124"/>
      <c r="AN9" s="125"/>
      <c r="AO9" s="126"/>
      <c r="AP9" s="158" t="s">
        <v>47</v>
      </c>
      <c r="AQ9" s="159"/>
      <c r="AR9" s="160"/>
      <c r="AS9" s="92" t="s">
        <v>46</v>
      </c>
      <c r="AT9" s="119"/>
      <c r="AU9" s="120"/>
      <c r="AV9" s="92" t="s">
        <v>94</v>
      </c>
      <c r="AW9" s="119"/>
      <c r="AX9" s="120"/>
      <c r="AY9" s="92" t="s">
        <v>46</v>
      </c>
      <c r="AZ9" s="119"/>
      <c r="BA9" s="120"/>
      <c r="BB9" s="92"/>
      <c r="BC9" s="119"/>
      <c r="BD9" s="120"/>
      <c r="BE9" s="92" t="s">
        <v>46</v>
      </c>
      <c r="BF9" s="119"/>
      <c r="BG9" s="120"/>
      <c r="BH9" s="92" t="s">
        <v>46</v>
      </c>
      <c r="BI9" s="119"/>
      <c r="BJ9" s="120"/>
      <c r="BK9" s="92"/>
      <c r="BL9" s="119"/>
      <c r="BM9" s="120"/>
      <c r="BN9" s="92" t="s">
        <v>46</v>
      </c>
      <c r="BO9" s="119"/>
      <c r="BP9" s="120"/>
      <c r="BQ9" s="92" t="s">
        <v>46</v>
      </c>
      <c r="BR9" s="119"/>
      <c r="BS9" s="120"/>
      <c r="BT9" s="92" t="s">
        <v>52</v>
      </c>
      <c r="BU9" s="93"/>
      <c r="BV9" s="94"/>
      <c r="BW9" s="92" t="s">
        <v>52</v>
      </c>
      <c r="BX9" s="93"/>
      <c r="BY9" s="94"/>
      <c r="BZ9" s="92"/>
      <c r="CA9" s="93"/>
      <c r="CB9" s="94"/>
      <c r="CC9" s="92" t="s">
        <v>52</v>
      </c>
      <c r="CD9" s="93"/>
      <c r="CE9" s="94"/>
      <c r="CF9" s="92" t="s">
        <v>52</v>
      </c>
      <c r="CG9" s="93"/>
      <c r="CH9" s="94"/>
      <c r="CI9" s="92" t="s">
        <v>52</v>
      </c>
      <c r="CJ9" s="93"/>
      <c r="CK9" s="94"/>
      <c r="CL9" s="92" t="s">
        <v>52</v>
      </c>
      <c r="CM9" s="93"/>
      <c r="CN9" s="94"/>
      <c r="CO9" s="92" t="s">
        <v>52</v>
      </c>
      <c r="CP9" s="93"/>
      <c r="CQ9" s="94"/>
      <c r="CR9" s="92" t="s">
        <v>52</v>
      </c>
      <c r="CS9" s="93"/>
      <c r="CT9" s="94"/>
      <c r="CU9" s="92"/>
      <c r="CV9" s="93"/>
      <c r="CW9" s="94"/>
      <c r="CX9" s="92" t="s">
        <v>52</v>
      </c>
      <c r="CY9" s="93"/>
      <c r="CZ9" s="94"/>
      <c r="DA9" s="92" t="s">
        <v>52</v>
      </c>
      <c r="DB9" s="93"/>
      <c r="DC9" s="94"/>
      <c r="DD9" s="92"/>
      <c r="DE9" s="93"/>
      <c r="DF9" s="94"/>
      <c r="DG9" s="92" t="s">
        <v>52</v>
      </c>
      <c r="DH9" s="93"/>
      <c r="DI9" s="94"/>
      <c r="DJ9" s="92" t="s">
        <v>52</v>
      </c>
      <c r="DK9" s="93"/>
      <c r="DL9" s="94"/>
      <c r="DM9" s="92" t="s">
        <v>52</v>
      </c>
      <c r="DN9" s="93"/>
      <c r="DO9" s="94"/>
      <c r="DP9" s="92" t="s">
        <v>52</v>
      </c>
      <c r="DQ9" s="93"/>
      <c r="DR9" s="94"/>
      <c r="DS9" s="92" t="s">
        <v>52</v>
      </c>
      <c r="DT9" s="93"/>
      <c r="DU9" s="94"/>
      <c r="DV9" s="92" t="s">
        <v>52</v>
      </c>
      <c r="DW9" s="93"/>
      <c r="DX9" s="94"/>
      <c r="DY9" s="92" t="s">
        <v>52</v>
      </c>
      <c r="DZ9" s="93"/>
      <c r="EA9" s="94"/>
      <c r="EB9" s="92" t="s">
        <v>52</v>
      </c>
      <c r="EC9" s="93"/>
      <c r="ED9" s="94"/>
      <c r="EE9" s="92" t="s">
        <v>52</v>
      </c>
      <c r="EF9" s="93"/>
      <c r="EG9" s="94"/>
      <c r="EH9" s="92" t="s">
        <v>52</v>
      </c>
      <c r="EI9" s="93"/>
      <c r="EJ9" s="94"/>
      <c r="EK9" s="92" t="s">
        <v>52</v>
      </c>
      <c r="EL9" s="93"/>
      <c r="EM9" s="94"/>
      <c r="EN9" s="92"/>
      <c r="EO9" s="93"/>
      <c r="EP9" s="94"/>
      <c r="EQ9" s="92" t="s">
        <v>52</v>
      </c>
      <c r="ER9" s="93"/>
      <c r="ES9" s="94"/>
      <c r="ET9" s="92" t="s">
        <v>52</v>
      </c>
      <c r="EU9" s="93"/>
      <c r="EV9" s="94"/>
      <c r="EW9" s="92"/>
      <c r="EX9" s="93"/>
      <c r="EY9" s="94"/>
      <c r="EZ9" s="92" t="s">
        <v>52</v>
      </c>
      <c r="FA9" s="93"/>
      <c r="FB9" s="94"/>
      <c r="FC9" s="92" t="s">
        <v>52</v>
      </c>
      <c r="FD9" s="93"/>
      <c r="FE9" s="94"/>
      <c r="FF9" s="92"/>
      <c r="FG9" s="93"/>
      <c r="FH9" s="94"/>
      <c r="FI9" s="98"/>
      <c r="FJ9" s="99"/>
      <c r="FK9" s="100"/>
      <c r="FL9" s="92"/>
      <c r="FM9" s="93"/>
      <c r="FN9" s="94"/>
      <c r="FO9" s="92" t="s">
        <v>28</v>
      </c>
      <c r="FP9" s="93"/>
      <c r="FQ9" s="94"/>
      <c r="FR9" s="92" t="s">
        <v>74</v>
      </c>
      <c r="FS9" s="93"/>
      <c r="FT9" s="94"/>
      <c r="FU9" s="92" t="s">
        <v>74</v>
      </c>
      <c r="FV9" s="93"/>
      <c r="FW9" s="94"/>
      <c r="FX9" s="92" t="s">
        <v>74</v>
      </c>
      <c r="FY9" s="93"/>
      <c r="FZ9" s="94"/>
      <c r="GA9" s="92"/>
      <c r="GB9" s="93"/>
      <c r="GC9" s="94"/>
      <c r="GD9" s="92" t="s">
        <v>74</v>
      </c>
      <c r="GE9" s="93"/>
      <c r="GF9" s="94"/>
      <c r="GG9" s="92"/>
      <c r="GH9" s="93"/>
      <c r="GI9" s="94"/>
      <c r="GJ9" s="92" t="s">
        <v>74</v>
      </c>
      <c r="GK9" s="93"/>
      <c r="GL9" s="94"/>
      <c r="GM9" s="92"/>
      <c r="GN9" s="93"/>
      <c r="GO9" s="94"/>
      <c r="GP9" s="92" t="s">
        <v>74</v>
      </c>
      <c r="GQ9" s="93"/>
      <c r="GR9" s="94"/>
      <c r="GS9" s="92" t="s">
        <v>74</v>
      </c>
      <c r="GT9" s="93"/>
      <c r="GU9" s="94"/>
      <c r="GV9" s="92" t="s">
        <v>74</v>
      </c>
      <c r="GW9" s="93"/>
      <c r="GX9" s="94"/>
      <c r="GY9" s="92" t="s">
        <v>74</v>
      </c>
      <c r="GZ9" s="93"/>
      <c r="HA9" s="94"/>
      <c r="HB9" s="92" t="s">
        <v>74</v>
      </c>
      <c r="HC9" s="93"/>
      <c r="HD9" s="94"/>
      <c r="HE9" s="92" t="s">
        <v>28</v>
      </c>
      <c r="HF9" s="93"/>
      <c r="HG9" s="94"/>
      <c r="HH9" s="92" t="s">
        <v>28</v>
      </c>
      <c r="HI9" s="93"/>
      <c r="HJ9" s="94"/>
    </row>
    <row r="10" spans="1:245" ht="69.75" customHeight="1" thickBot="1" x14ac:dyDescent="0.4">
      <c r="A10" s="133"/>
      <c r="B10" s="136"/>
      <c r="C10" s="111" t="s">
        <v>24</v>
      </c>
      <c r="D10" s="112"/>
      <c r="E10" s="113"/>
      <c r="F10" s="115" t="s">
        <v>75</v>
      </c>
      <c r="G10" s="93"/>
      <c r="H10" s="94"/>
      <c r="I10" s="115" t="s">
        <v>97</v>
      </c>
      <c r="J10" s="93"/>
      <c r="K10" s="94"/>
      <c r="L10" s="115" t="s">
        <v>101</v>
      </c>
      <c r="M10" s="93"/>
      <c r="N10" s="94"/>
      <c r="O10" s="142"/>
      <c r="P10" s="128"/>
      <c r="Q10" s="129"/>
      <c r="R10" s="92" t="s">
        <v>84</v>
      </c>
      <c r="S10" s="93"/>
      <c r="T10" s="94"/>
      <c r="U10" s="115" t="s">
        <v>26</v>
      </c>
      <c r="V10" s="93"/>
      <c r="W10" s="94"/>
      <c r="X10" s="116" t="s">
        <v>48</v>
      </c>
      <c r="Y10" s="117"/>
      <c r="Z10" s="118"/>
      <c r="AA10" s="92" t="s">
        <v>35</v>
      </c>
      <c r="AB10" s="93"/>
      <c r="AC10" s="94"/>
      <c r="AD10" s="116" t="s">
        <v>49</v>
      </c>
      <c r="AE10" s="117"/>
      <c r="AF10" s="118"/>
      <c r="AG10" s="161"/>
      <c r="AH10" s="162"/>
      <c r="AI10" s="163"/>
      <c r="AJ10" s="116" t="s">
        <v>88</v>
      </c>
      <c r="AK10" s="117"/>
      <c r="AL10" s="118"/>
      <c r="AM10" s="127"/>
      <c r="AN10" s="128"/>
      <c r="AO10" s="129"/>
      <c r="AP10" s="92" t="s">
        <v>83</v>
      </c>
      <c r="AQ10" s="93"/>
      <c r="AR10" s="94"/>
      <c r="AS10" s="92" t="s">
        <v>33</v>
      </c>
      <c r="AT10" s="93"/>
      <c r="AU10" s="94"/>
      <c r="AV10" s="92" t="s">
        <v>93</v>
      </c>
      <c r="AW10" s="93"/>
      <c r="AX10" s="94"/>
      <c r="AY10" s="92" t="s">
        <v>86</v>
      </c>
      <c r="AZ10" s="119"/>
      <c r="BA10" s="120"/>
      <c r="BB10" s="92"/>
      <c r="BC10" s="93"/>
      <c r="BD10" s="94"/>
      <c r="BE10" s="92" t="s">
        <v>95</v>
      </c>
      <c r="BF10" s="93"/>
      <c r="BG10" s="94"/>
      <c r="BH10" s="92" t="s">
        <v>96</v>
      </c>
      <c r="BI10" s="93"/>
      <c r="BJ10" s="94"/>
      <c r="BK10" s="92"/>
      <c r="BL10" s="93"/>
      <c r="BM10" s="94"/>
      <c r="BN10" s="92" t="s">
        <v>85</v>
      </c>
      <c r="BO10" s="93"/>
      <c r="BP10" s="94"/>
      <c r="BQ10" s="92" t="s">
        <v>50</v>
      </c>
      <c r="BR10" s="93"/>
      <c r="BS10" s="94"/>
      <c r="BT10" s="92" t="s">
        <v>80</v>
      </c>
      <c r="BU10" s="93"/>
      <c r="BV10" s="94"/>
      <c r="BW10" s="92" t="s">
        <v>53</v>
      </c>
      <c r="BX10" s="93"/>
      <c r="BY10" s="94"/>
      <c r="BZ10" s="92"/>
      <c r="CA10" s="93"/>
      <c r="CB10" s="94"/>
      <c r="CC10" s="92" t="s">
        <v>77</v>
      </c>
      <c r="CD10" s="93"/>
      <c r="CE10" s="94"/>
      <c r="CF10" s="92" t="s">
        <v>53</v>
      </c>
      <c r="CG10" s="93"/>
      <c r="CH10" s="94"/>
      <c r="CI10" s="92" t="s">
        <v>80</v>
      </c>
      <c r="CJ10" s="93"/>
      <c r="CK10" s="94"/>
      <c r="CL10" s="92" t="s">
        <v>82</v>
      </c>
      <c r="CM10" s="93"/>
      <c r="CN10" s="94"/>
      <c r="CO10" s="92" t="s">
        <v>53</v>
      </c>
      <c r="CP10" s="93"/>
      <c r="CQ10" s="94"/>
      <c r="CR10" s="92" t="s">
        <v>53</v>
      </c>
      <c r="CS10" s="93"/>
      <c r="CT10" s="94"/>
      <c r="CU10" s="92"/>
      <c r="CV10" s="93"/>
      <c r="CW10" s="94"/>
      <c r="CX10" s="92" t="s">
        <v>53</v>
      </c>
      <c r="CY10" s="93"/>
      <c r="CZ10" s="94"/>
      <c r="DA10" s="92" t="s">
        <v>27</v>
      </c>
      <c r="DB10" s="93"/>
      <c r="DC10" s="94"/>
      <c r="DD10" s="92"/>
      <c r="DE10" s="93"/>
      <c r="DF10" s="94"/>
      <c r="DG10" s="92" t="s">
        <v>53</v>
      </c>
      <c r="DH10" s="93"/>
      <c r="DI10" s="94"/>
      <c r="DJ10" s="92" t="s">
        <v>82</v>
      </c>
      <c r="DK10" s="93"/>
      <c r="DL10" s="94"/>
      <c r="DM10" s="92" t="s">
        <v>80</v>
      </c>
      <c r="DN10" s="93"/>
      <c r="DO10" s="94"/>
      <c r="DP10" s="92" t="s">
        <v>27</v>
      </c>
      <c r="DQ10" s="93"/>
      <c r="DR10" s="94"/>
      <c r="DS10" s="92" t="s">
        <v>81</v>
      </c>
      <c r="DT10" s="93"/>
      <c r="DU10" s="94"/>
      <c r="DV10" s="92" t="s">
        <v>53</v>
      </c>
      <c r="DW10" s="93"/>
      <c r="DX10" s="94"/>
      <c r="DY10" s="92" t="s">
        <v>27</v>
      </c>
      <c r="DZ10" s="93"/>
      <c r="EA10" s="94"/>
      <c r="EB10" s="92" t="s">
        <v>53</v>
      </c>
      <c r="EC10" s="93"/>
      <c r="ED10" s="94"/>
      <c r="EE10" s="92" t="s">
        <v>27</v>
      </c>
      <c r="EF10" s="93"/>
      <c r="EG10" s="94"/>
      <c r="EH10" s="92" t="s">
        <v>81</v>
      </c>
      <c r="EI10" s="93"/>
      <c r="EJ10" s="94"/>
      <c r="EK10" s="92" t="s">
        <v>27</v>
      </c>
      <c r="EL10" s="93"/>
      <c r="EM10" s="94"/>
      <c r="EN10" s="92"/>
      <c r="EO10" s="93"/>
      <c r="EP10" s="94"/>
      <c r="EQ10" s="92" t="s">
        <v>53</v>
      </c>
      <c r="ER10" s="93"/>
      <c r="ES10" s="94"/>
      <c r="ET10" s="92" t="s">
        <v>77</v>
      </c>
      <c r="EU10" s="93"/>
      <c r="EV10" s="94"/>
      <c r="EW10" s="92"/>
      <c r="EX10" s="93"/>
      <c r="EY10" s="94"/>
      <c r="EZ10" s="92" t="s">
        <v>31</v>
      </c>
      <c r="FA10" s="93"/>
      <c r="FB10" s="94"/>
      <c r="FC10" s="92" t="s">
        <v>77</v>
      </c>
      <c r="FD10" s="93"/>
      <c r="FE10" s="94"/>
      <c r="FF10" s="92"/>
      <c r="FG10" s="93"/>
      <c r="FH10" s="94"/>
      <c r="FI10" s="92"/>
      <c r="FJ10" s="93"/>
      <c r="FK10" s="94"/>
      <c r="FL10" s="92"/>
      <c r="FM10" s="93"/>
      <c r="FN10" s="94"/>
      <c r="FO10" s="92" t="s">
        <v>29</v>
      </c>
      <c r="FP10" s="93"/>
      <c r="FQ10" s="94"/>
      <c r="FR10" s="92" t="s">
        <v>30</v>
      </c>
      <c r="FS10" s="93"/>
      <c r="FT10" s="94"/>
      <c r="FU10" s="92" t="s">
        <v>30</v>
      </c>
      <c r="FV10" s="93"/>
      <c r="FW10" s="94"/>
      <c r="FX10" s="92" t="s">
        <v>78</v>
      </c>
      <c r="FY10" s="93"/>
      <c r="FZ10" s="94"/>
      <c r="GA10" s="92"/>
      <c r="GB10" s="93"/>
      <c r="GC10" s="94"/>
      <c r="GD10" s="92" t="s">
        <v>30</v>
      </c>
      <c r="GE10" s="93"/>
      <c r="GF10" s="94"/>
      <c r="GG10" s="92"/>
      <c r="GH10" s="93"/>
      <c r="GI10" s="94"/>
      <c r="GJ10" s="98" t="s">
        <v>78</v>
      </c>
      <c r="GK10" s="99"/>
      <c r="GL10" s="100"/>
      <c r="GM10" s="98"/>
      <c r="GN10" s="99"/>
      <c r="GO10" s="100"/>
      <c r="GP10" s="101" t="s">
        <v>30</v>
      </c>
      <c r="GQ10" s="102"/>
      <c r="GR10" s="103"/>
      <c r="GS10" s="98" t="s">
        <v>78</v>
      </c>
      <c r="GT10" s="99"/>
      <c r="GU10" s="100"/>
      <c r="GV10" s="104" t="s">
        <v>32</v>
      </c>
      <c r="GW10" s="105"/>
      <c r="GX10" s="106"/>
      <c r="GY10" s="98" t="s">
        <v>78</v>
      </c>
      <c r="GZ10" s="99"/>
      <c r="HA10" s="100"/>
      <c r="HB10" s="98" t="s">
        <v>30</v>
      </c>
      <c r="HC10" s="99"/>
      <c r="HD10" s="100"/>
      <c r="HE10" s="98" t="s">
        <v>78</v>
      </c>
      <c r="HF10" s="99"/>
      <c r="HG10" s="100"/>
      <c r="HH10" s="98" t="s">
        <v>30</v>
      </c>
      <c r="HI10" s="99"/>
      <c r="HJ10" s="100"/>
    </row>
    <row r="11" spans="1:245" s="36" customFormat="1" ht="26.25" customHeight="1" x14ac:dyDescent="0.25">
      <c r="A11" s="134"/>
      <c r="B11" s="137"/>
      <c r="C11" s="32" t="s">
        <v>2</v>
      </c>
      <c r="D11" s="33" t="s">
        <v>3</v>
      </c>
      <c r="E11" s="34" t="s">
        <v>4</v>
      </c>
      <c r="F11" s="49" t="s">
        <v>2</v>
      </c>
      <c r="G11" s="50" t="s">
        <v>3</v>
      </c>
      <c r="H11" s="51" t="s">
        <v>4</v>
      </c>
      <c r="I11" s="49" t="s">
        <v>2</v>
      </c>
      <c r="J11" s="50" t="s">
        <v>3</v>
      </c>
      <c r="K11" s="51" t="s">
        <v>4</v>
      </c>
      <c r="L11" s="49" t="s">
        <v>2</v>
      </c>
      <c r="M11" s="50" t="s">
        <v>3</v>
      </c>
      <c r="N11" s="51" t="s">
        <v>4</v>
      </c>
      <c r="O11" s="75" t="s">
        <v>2</v>
      </c>
      <c r="P11" s="76" t="s">
        <v>3</v>
      </c>
      <c r="Q11" s="77" t="s">
        <v>4</v>
      </c>
      <c r="R11" s="49" t="s">
        <v>2</v>
      </c>
      <c r="S11" s="50" t="s">
        <v>3</v>
      </c>
      <c r="T11" s="51" t="s">
        <v>4</v>
      </c>
      <c r="U11" s="49" t="s">
        <v>2</v>
      </c>
      <c r="V11" s="50" t="s">
        <v>3</v>
      </c>
      <c r="W11" s="51" t="s">
        <v>4</v>
      </c>
      <c r="X11" s="49" t="s">
        <v>2</v>
      </c>
      <c r="Y11" s="50" t="s">
        <v>3</v>
      </c>
      <c r="Z11" s="51" t="s">
        <v>4</v>
      </c>
      <c r="AA11" s="49" t="s">
        <v>2</v>
      </c>
      <c r="AB11" s="50" t="s">
        <v>3</v>
      </c>
      <c r="AC11" s="51" t="s">
        <v>4</v>
      </c>
      <c r="AD11" s="49" t="s">
        <v>2</v>
      </c>
      <c r="AE11" s="50" t="s">
        <v>3</v>
      </c>
      <c r="AF11" s="51" t="s">
        <v>4</v>
      </c>
      <c r="AG11" s="75" t="s">
        <v>2</v>
      </c>
      <c r="AH11" s="76" t="s">
        <v>3</v>
      </c>
      <c r="AI11" s="77" t="s">
        <v>4</v>
      </c>
      <c r="AJ11" s="49" t="s">
        <v>2</v>
      </c>
      <c r="AK11" s="50" t="s">
        <v>3</v>
      </c>
      <c r="AL11" s="51" t="s">
        <v>4</v>
      </c>
      <c r="AM11" s="75" t="s">
        <v>2</v>
      </c>
      <c r="AN11" s="76" t="s">
        <v>3</v>
      </c>
      <c r="AO11" s="77" t="s">
        <v>4</v>
      </c>
      <c r="AP11" s="49" t="s">
        <v>2</v>
      </c>
      <c r="AQ11" s="50" t="s">
        <v>3</v>
      </c>
      <c r="AR11" s="51" t="s">
        <v>4</v>
      </c>
      <c r="AS11" s="49" t="s">
        <v>2</v>
      </c>
      <c r="AT11" s="50" t="s">
        <v>3</v>
      </c>
      <c r="AU11" s="51" t="s">
        <v>4</v>
      </c>
      <c r="AV11" s="49" t="s">
        <v>2</v>
      </c>
      <c r="AW11" s="50" t="s">
        <v>3</v>
      </c>
      <c r="AX11" s="51" t="s">
        <v>4</v>
      </c>
      <c r="AY11" s="49" t="s">
        <v>2</v>
      </c>
      <c r="AZ11" s="50" t="s">
        <v>3</v>
      </c>
      <c r="BA11" s="51" t="s">
        <v>4</v>
      </c>
      <c r="BB11" s="49" t="s">
        <v>2</v>
      </c>
      <c r="BC11" s="50" t="s">
        <v>3</v>
      </c>
      <c r="BD11" s="51" t="s">
        <v>4</v>
      </c>
      <c r="BE11" s="49" t="s">
        <v>2</v>
      </c>
      <c r="BF11" s="50" t="s">
        <v>3</v>
      </c>
      <c r="BG11" s="51" t="s">
        <v>4</v>
      </c>
      <c r="BH11" s="49" t="s">
        <v>2</v>
      </c>
      <c r="BI11" s="50" t="s">
        <v>3</v>
      </c>
      <c r="BJ11" s="51" t="s">
        <v>4</v>
      </c>
      <c r="BK11" s="49"/>
      <c r="BL11" s="50"/>
      <c r="BM11" s="51"/>
      <c r="BN11" s="49" t="s">
        <v>2</v>
      </c>
      <c r="BO11" s="50" t="s">
        <v>3</v>
      </c>
      <c r="BP11" s="51" t="s">
        <v>4</v>
      </c>
      <c r="BQ11" s="49" t="s">
        <v>2</v>
      </c>
      <c r="BR11" s="50" t="s">
        <v>3</v>
      </c>
      <c r="BS11" s="51" t="s">
        <v>4</v>
      </c>
      <c r="BT11" s="49" t="s">
        <v>2</v>
      </c>
      <c r="BU11" s="50" t="s">
        <v>3</v>
      </c>
      <c r="BV11" s="51" t="s">
        <v>4</v>
      </c>
      <c r="BW11" s="49" t="s">
        <v>2</v>
      </c>
      <c r="BX11" s="50" t="s">
        <v>3</v>
      </c>
      <c r="BY11" s="51" t="s">
        <v>4</v>
      </c>
      <c r="BZ11" s="49"/>
      <c r="CA11" s="50"/>
      <c r="CB11" s="51"/>
      <c r="CC11" s="49" t="s">
        <v>2</v>
      </c>
      <c r="CD11" s="50" t="s">
        <v>3</v>
      </c>
      <c r="CE11" s="51" t="s">
        <v>4</v>
      </c>
      <c r="CF11" s="49" t="s">
        <v>2</v>
      </c>
      <c r="CG11" s="50" t="s">
        <v>3</v>
      </c>
      <c r="CH11" s="51" t="s">
        <v>4</v>
      </c>
      <c r="CI11" s="49" t="s">
        <v>2</v>
      </c>
      <c r="CJ11" s="50" t="s">
        <v>3</v>
      </c>
      <c r="CK11" s="51" t="s">
        <v>4</v>
      </c>
      <c r="CL11" s="49" t="s">
        <v>2</v>
      </c>
      <c r="CM11" s="50" t="s">
        <v>3</v>
      </c>
      <c r="CN11" s="51" t="s">
        <v>4</v>
      </c>
      <c r="CO11" s="49" t="s">
        <v>2</v>
      </c>
      <c r="CP11" s="50" t="s">
        <v>3</v>
      </c>
      <c r="CQ11" s="51" t="s">
        <v>4</v>
      </c>
      <c r="CR11" s="49" t="s">
        <v>2</v>
      </c>
      <c r="CS11" s="50" t="s">
        <v>3</v>
      </c>
      <c r="CT11" s="51" t="s">
        <v>4</v>
      </c>
      <c r="CU11" s="49"/>
      <c r="CV11" s="50"/>
      <c r="CW11" s="51"/>
      <c r="CX11" s="49" t="s">
        <v>2</v>
      </c>
      <c r="CY11" s="50" t="s">
        <v>3</v>
      </c>
      <c r="CZ11" s="51" t="s">
        <v>4</v>
      </c>
      <c r="DA11" s="49" t="s">
        <v>2</v>
      </c>
      <c r="DB11" s="50" t="s">
        <v>3</v>
      </c>
      <c r="DC11" s="51" t="s">
        <v>4</v>
      </c>
      <c r="DD11" s="49"/>
      <c r="DE11" s="50"/>
      <c r="DF11" s="51"/>
      <c r="DG11" s="49" t="s">
        <v>2</v>
      </c>
      <c r="DH11" s="50" t="s">
        <v>3</v>
      </c>
      <c r="DI11" s="51" t="s">
        <v>4</v>
      </c>
      <c r="DJ11" s="49" t="s">
        <v>2</v>
      </c>
      <c r="DK11" s="50" t="s">
        <v>3</v>
      </c>
      <c r="DL11" s="51" t="s">
        <v>4</v>
      </c>
      <c r="DM11" s="49" t="s">
        <v>2</v>
      </c>
      <c r="DN11" s="50" t="s">
        <v>3</v>
      </c>
      <c r="DO11" s="51" t="s">
        <v>4</v>
      </c>
      <c r="DP11" s="49" t="s">
        <v>2</v>
      </c>
      <c r="DQ11" s="50" t="s">
        <v>3</v>
      </c>
      <c r="DR11" s="51" t="s">
        <v>4</v>
      </c>
      <c r="DS11" s="49" t="s">
        <v>2</v>
      </c>
      <c r="DT11" s="50" t="s">
        <v>3</v>
      </c>
      <c r="DU11" s="51" t="s">
        <v>4</v>
      </c>
      <c r="DV11" s="49" t="s">
        <v>2</v>
      </c>
      <c r="DW11" s="50" t="s">
        <v>3</v>
      </c>
      <c r="DX11" s="51" t="s">
        <v>4</v>
      </c>
      <c r="DY11" s="49" t="s">
        <v>2</v>
      </c>
      <c r="DZ11" s="50" t="s">
        <v>3</v>
      </c>
      <c r="EA11" s="51" t="s">
        <v>4</v>
      </c>
      <c r="EB11" s="49" t="s">
        <v>2</v>
      </c>
      <c r="EC11" s="50" t="s">
        <v>3</v>
      </c>
      <c r="ED11" s="51" t="s">
        <v>4</v>
      </c>
      <c r="EE11" s="49" t="s">
        <v>2</v>
      </c>
      <c r="EF11" s="50" t="s">
        <v>3</v>
      </c>
      <c r="EG11" s="51" t="s">
        <v>4</v>
      </c>
      <c r="EH11" s="49" t="s">
        <v>2</v>
      </c>
      <c r="EI11" s="50" t="s">
        <v>3</v>
      </c>
      <c r="EJ11" s="51" t="s">
        <v>4</v>
      </c>
      <c r="EK11" s="49" t="s">
        <v>2</v>
      </c>
      <c r="EL11" s="50" t="s">
        <v>3</v>
      </c>
      <c r="EM11" s="51" t="s">
        <v>4</v>
      </c>
      <c r="EN11" s="49"/>
      <c r="EO11" s="50"/>
      <c r="EP11" s="51"/>
      <c r="EQ11" s="49" t="s">
        <v>2</v>
      </c>
      <c r="ER11" s="50" t="s">
        <v>3</v>
      </c>
      <c r="ES11" s="51" t="s">
        <v>4</v>
      </c>
      <c r="ET11" s="49" t="s">
        <v>2</v>
      </c>
      <c r="EU11" s="50" t="s">
        <v>3</v>
      </c>
      <c r="EV11" s="51" t="s">
        <v>4</v>
      </c>
      <c r="EW11" s="49"/>
      <c r="EX11" s="50"/>
      <c r="EY11" s="51"/>
      <c r="EZ11" s="49" t="s">
        <v>2</v>
      </c>
      <c r="FA11" s="50" t="s">
        <v>3</v>
      </c>
      <c r="FB11" s="51" t="s">
        <v>4</v>
      </c>
      <c r="FC11" s="49" t="s">
        <v>2</v>
      </c>
      <c r="FD11" s="50" t="s">
        <v>3</v>
      </c>
      <c r="FE11" s="51" t="s">
        <v>4</v>
      </c>
      <c r="FF11" s="49"/>
      <c r="FG11" s="50"/>
      <c r="FH11" s="51"/>
      <c r="FI11" s="49"/>
      <c r="FJ11" s="50"/>
      <c r="FK11" s="51"/>
      <c r="FL11" s="49"/>
      <c r="FM11" s="50"/>
      <c r="FN11" s="51"/>
      <c r="FO11" s="49" t="s">
        <v>2</v>
      </c>
      <c r="FP11" s="50" t="s">
        <v>3</v>
      </c>
      <c r="FQ11" s="51" t="s">
        <v>4</v>
      </c>
      <c r="FR11" s="49" t="s">
        <v>2</v>
      </c>
      <c r="FS11" s="50" t="s">
        <v>3</v>
      </c>
      <c r="FT11" s="51" t="s">
        <v>4</v>
      </c>
      <c r="FU11" s="49" t="s">
        <v>2</v>
      </c>
      <c r="FV11" s="50" t="s">
        <v>3</v>
      </c>
      <c r="FW11" s="51" t="s">
        <v>4</v>
      </c>
      <c r="FX11" s="49" t="s">
        <v>2</v>
      </c>
      <c r="FY11" s="50" t="s">
        <v>3</v>
      </c>
      <c r="FZ11" s="51" t="s">
        <v>4</v>
      </c>
      <c r="GA11" s="49"/>
      <c r="GB11" s="50"/>
      <c r="GC11" s="51"/>
      <c r="GD11" s="49" t="s">
        <v>2</v>
      </c>
      <c r="GE11" s="50" t="s">
        <v>3</v>
      </c>
      <c r="GF11" s="51" t="s">
        <v>4</v>
      </c>
      <c r="GG11" s="49"/>
      <c r="GH11" s="50"/>
      <c r="GI11" s="51"/>
      <c r="GJ11" s="49" t="s">
        <v>2</v>
      </c>
      <c r="GK11" s="50" t="s">
        <v>3</v>
      </c>
      <c r="GL11" s="51" t="s">
        <v>4</v>
      </c>
      <c r="GM11" s="49"/>
      <c r="GN11" s="50"/>
      <c r="GO11" s="51"/>
      <c r="GP11" s="49" t="s">
        <v>2</v>
      </c>
      <c r="GQ11" s="50" t="s">
        <v>3</v>
      </c>
      <c r="GR11" s="51" t="s">
        <v>4</v>
      </c>
      <c r="GS11" s="49" t="s">
        <v>2</v>
      </c>
      <c r="GT11" s="50" t="s">
        <v>3</v>
      </c>
      <c r="GU11" s="51" t="s">
        <v>4</v>
      </c>
      <c r="GV11" s="49" t="s">
        <v>2</v>
      </c>
      <c r="GW11" s="50" t="s">
        <v>3</v>
      </c>
      <c r="GX11" s="51" t="s">
        <v>4</v>
      </c>
      <c r="GY11" s="49" t="s">
        <v>2</v>
      </c>
      <c r="GZ11" s="50" t="s">
        <v>3</v>
      </c>
      <c r="HA11" s="51" t="s">
        <v>4</v>
      </c>
      <c r="HB11" s="49" t="s">
        <v>2</v>
      </c>
      <c r="HC11" s="50" t="s">
        <v>3</v>
      </c>
      <c r="HD11" s="51" t="s">
        <v>4</v>
      </c>
      <c r="HE11" s="49" t="s">
        <v>2</v>
      </c>
      <c r="HF11" s="50" t="s">
        <v>3</v>
      </c>
      <c r="HG11" s="51" t="s">
        <v>4</v>
      </c>
      <c r="HH11" s="49" t="s">
        <v>2</v>
      </c>
      <c r="HI11" s="50" t="s">
        <v>3</v>
      </c>
      <c r="HJ11" s="51" t="s">
        <v>4</v>
      </c>
      <c r="HK11" s="52"/>
      <c r="HL11" s="52"/>
      <c r="HM11" s="52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</row>
    <row r="12" spans="1:245" ht="18" x14ac:dyDescent="0.25">
      <c r="A12" s="29" t="s">
        <v>5</v>
      </c>
      <c r="B12" s="13"/>
      <c r="C12" s="22">
        <f>C13</f>
        <v>0</v>
      </c>
      <c r="D12" s="23">
        <f>D13</f>
        <v>0</v>
      </c>
      <c r="E12" s="24">
        <f>E13</f>
        <v>0</v>
      </c>
      <c r="F12" s="53">
        <v>0</v>
      </c>
      <c r="G12" s="54">
        <v>0</v>
      </c>
      <c r="H12" s="31">
        <v>0</v>
      </c>
      <c r="I12" s="53">
        <v>0</v>
      </c>
      <c r="J12" s="54">
        <v>0</v>
      </c>
      <c r="K12" s="31">
        <v>0</v>
      </c>
      <c r="L12" s="53">
        <v>0</v>
      </c>
      <c r="M12" s="54">
        <v>0</v>
      </c>
      <c r="N12" s="31">
        <v>0</v>
      </c>
      <c r="O12" s="78">
        <v>0</v>
      </c>
      <c r="P12" s="79">
        <v>0</v>
      </c>
      <c r="Q12" s="80">
        <v>0</v>
      </c>
      <c r="R12" s="53">
        <f>R13</f>
        <v>0</v>
      </c>
      <c r="S12" s="54">
        <f>S13</f>
        <v>0</v>
      </c>
      <c r="T12" s="31">
        <f>T13</f>
        <v>0</v>
      </c>
      <c r="U12" s="53">
        <v>0</v>
      </c>
      <c r="V12" s="54">
        <v>0</v>
      </c>
      <c r="W12" s="31">
        <v>0</v>
      </c>
      <c r="X12" s="53">
        <f t="shared" ref="X12:CQ12" si="0">X13</f>
        <v>0</v>
      </c>
      <c r="Y12" s="54">
        <f t="shared" si="0"/>
        <v>0</v>
      </c>
      <c r="Z12" s="31">
        <f t="shared" si="0"/>
        <v>0</v>
      </c>
      <c r="AA12" s="53">
        <f t="shared" si="0"/>
        <v>0</v>
      </c>
      <c r="AB12" s="54">
        <f t="shared" si="0"/>
        <v>0</v>
      </c>
      <c r="AC12" s="31">
        <f t="shared" si="0"/>
        <v>0</v>
      </c>
      <c r="AD12" s="53">
        <f t="shared" si="0"/>
        <v>0</v>
      </c>
      <c r="AE12" s="54">
        <f t="shared" si="0"/>
        <v>0</v>
      </c>
      <c r="AF12" s="31">
        <f t="shared" si="0"/>
        <v>0</v>
      </c>
      <c r="AG12" s="78">
        <f t="shared" si="0"/>
        <v>0</v>
      </c>
      <c r="AH12" s="79">
        <f t="shared" si="0"/>
        <v>0</v>
      </c>
      <c r="AI12" s="80">
        <f t="shared" si="0"/>
        <v>0</v>
      </c>
      <c r="AJ12" s="53">
        <f t="shared" si="0"/>
        <v>0</v>
      </c>
      <c r="AK12" s="54">
        <f t="shared" si="0"/>
        <v>0</v>
      </c>
      <c r="AL12" s="31">
        <f t="shared" si="0"/>
        <v>0</v>
      </c>
      <c r="AM12" s="78">
        <f t="shared" si="0"/>
        <v>0</v>
      </c>
      <c r="AN12" s="79">
        <f t="shared" si="0"/>
        <v>0</v>
      </c>
      <c r="AO12" s="80">
        <f t="shared" si="0"/>
        <v>0</v>
      </c>
      <c r="AP12" s="53">
        <f t="shared" si="0"/>
        <v>0</v>
      </c>
      <c r="AQ12" s="54">
        <f t="shared" si="0"/>
        <v>0</v>
      </c>
      <c r="AR12" s="31">
        <f t="shared" si="0"/>
        <v>0</v>
      </c>
      <c r="AS12" s="53">
        <f t="shared" si="0"/>
        <v>0</v>
      </c>
      <c r="AT12" s="54">
        <f t="shared" si="0"/>
        <v>0</v>
      </c>
      <c r="AU12" s="31">
        <f t="shared" si="0"/>
        <v>0</v>
      </c>
      <c r="AV12" s="53">
        <f t="shared" si="0"/>
        <v>0</v>
      </c>
      <c r="AW12" s="54">
        <f t="shared" si="0"/>
        <v>0</v>
      </c>
      <c r="AX12" s="31">
        <f t="shared" si="0"/>
        <v>0</v>
      </c>
      <c r="AY12" s="53">
        <f t="shared" si="0"/>
        <v>0</v>
      </c>
      <c r="AZ12" s="54">
        <f t="shared" si="0"/>
        <v>0</v>
      </c>
      <c r="BA12" s="31">
        <f t="shared" si="0"/>
        <v>0</v>
      </c>
      <c r="BB12" s="53">
        <f t="shared" si="0"/>
        <v>0</v>
      </c>
      <c r="BC12" s="54">
        <f t="shared" si="0"/>
        <v>0</v>
      </c>
      <c r="BD12" s="31">
        <f t="shared" si="0"/>
        <v>0</v>
      </c>
      <c r="BE12" s="53">
        <f t="shared" si="0"/>
        <v>0</v>
      </c>
      <c r="BF12" s="54">
        <f t="shared" si="0"/>
        <v>0</v>
      </c>
      <c r="BG12" s="31">
        <f t="shared" si="0"/>
        <v>0</v>
      </c>
      <c r="BH12" s="53">
        <f t="shared" si="0"/>
        <v>0</v>
      </c>
      <c r="BI12" s="54">
        <f t="shared" si="0"/>
        <v>0</v>
      </c>
      <c r="BJ12" s="31">
        <f t="shared" si="0"/>
        <v>0</v>
      </c>
      <c r="BK12" s="53"/>
      <c r="BL12" s="54"/>
      <c r="BM12" s="31"/>
      <c r="BN12" s="53">
        <f t="shared" si="0"/>
        <v>0</v>
      </c>
      <c r="BO12" s="54">
        <f t="shared" si="0"/>
        <v>0</v>
      </c>
      <c r="BP12" s="31">
        <f t="shared" si="0"/>
        <v>0</v>
      </c>
      <c r="BQ12" s="53">
        <f t="shared" si="0"/>
        <v>0</v>
      </c>
      <c r="BR12" s="54">
        <f t="shared" si="0"/>
        <v>0</v>
      </c>
      <c r="BS12" s="31">
        <f t="shared" si="0"/>
        <v>0</v>
      </c>
      <c r="BT12" s="38">
        <f t="shared" si="0"/>
        <v>0</v>
      </c>
      <c r="BU12" s="39">
        <f t="shared" si="0"/>
        <v>0</v>
      </c>
      <c r="BV12" s="55">
        <f t="shared" si="0"/>
        <v>0</v>
      </c>
      <c r="BW12" s="38">
        <f t="shared" si="0"/>
        <v>0</v>
      </c>
      <c r="BX12" s="39">
        <f t="shared" si="0"/>
        <v>0</v>
      </c>
      <c r="BY12" s="55">
        <f t="shared" si="0"/>
        <v>0</v>
      </c>
      <c r="BZ12" s="38"/>
      <c r="CA12" s="39"/>
      <c r="CB12" s="55"/>
      <c r="CC12" s="38">
        <f t="shared" si="0"/>
        <v>0</v>
      </c>
      <c r="CD12" s="39">
        <f t="shared" si="0"/>
        <v>0</v>
      </c>
      <c r="CE12" s="55">
        <f t="shared" si="0"/>
        <v>0</v>
      </c>
      <c r="CF12" s="38">
        <f t="shared" si="0"/>
        <v>0</v>
      </c>
      <c r="CG12" s="39">
        <f t="shared" si="0"/>
        <v>0</v>
      </c>
      <c r="CH12" s="55">
        <f t="shared" si="0"/>
        <v>0</v>
      </c>
      <c r="CI12" s="38">
        <f t="shared" si="0"/>
        <v>0</v>
      </c>
      <c r="CJ12" s="39">
        <f t="shared" si="0"/>
        <v>0</v>
      </c>
      <c r="CK12" s="55">
        <f t="shared" si="0"/>
        <v>0</v>
      </c>
      <c r="CL12" s="38">
        <f t="shared" si="0"/>
        <v>0</v>
      </c>
      <c r="CM12" s="39">
        <f t="shared" si="0"/>
        <v>0</v>
      </c>
      <c r="CN12" s="55">
        <f t="shared" si="0"/>
        <v>0</v>
      </c>
      <c r="CO12" s="38">
        <f t="shared" si="0"/>
        <v>0</v>
      </c>
      <c r="CP12" s="39">
        <f t="shared" si="0"/>
        <v>0</v>
      </c>
      <c r="CQ12" s="55">
        <f t="shared" si="0"/>
        <v>0</v>
      </c>
      <c r="CR12" s="56">
        <f t="shared" ref="CR12:CT12" si="1">CR13</f>
        <v>0</v>
      </c>
      <c r="CS12" s="40">
        <f t="shared" si="1"/>
        <v>0</v>
      </c>
      <c r="CT12" s="57">
        <f t="shared" si="1"/>
        <v>0</v>
      </c>
      <c r="CU12" s="56"/>
      <c r="CV12" s="40"/>
      <c r="CW12" s="57"/>
      <c r="CX12" s="38">
        <v>0</v>
      </c>
      <c r="CY12" s="39">
        <v>0</v>
      </c>
      <c r="CZ12" s="55">
        <v>0</v>
      </c>
      <c r="DA12" s="38">
        <v>0</v>
      </c>
      <c r="DB12" s="39">
        <v>0</v>
      </c>
      <c r="DC12" s="55">
        <v>0</v>
      </c>
      <c r="DD12" s="38"/>
      <c r="DE12" s="39"/>
      <c r="DF12" s="55"/>
      <c r="DG12" s="38">
        <v>0</v>
      </c>
      <c r="DH12" s="39">
        <v>0</v>
      </c>
      <c r="DI12" s="55">
        <v>0</v>
      </c>
      <c r="DJ12" s="38">
        <v>0</v>
      </c>
      <c r="DK12" s="39">
        <v>0</v>
      </c>
      <c r="DL12" s="55">
        <v>0</v>
      </c>
      <c r="DM12" s="38">
        <v>0</v>
      </c>
      <c r="DN12" s="39">
        <v>0</v>
      </c>
      <c r="DO12" s="55">
        <v>0</v>
      </c>
      <c r="DP12" s="38">
        <v>0</v>
      </c>
      <c r="DQ12" s="39">
        <v>0</v>
      </c>
      <c r="DR12" s="55">
        <v>0</v>
      </c>
      <c r="DS12" s="38">
        <v>0</v>
      </c>
      <c r="DT12" s="39">
        <v>0</v>
      </c>
      <c r="DU12" s="55">
        <v>0</v>
      </c>
      <c r="DV12" s="38">
        <v>0</v>
      </c>
      <c r="DW12" s="39">
        <v>0</v>
      </c>
      <c r="DX12" s="55">
        <v>0</v>
      </c>
      <c r="DY12" s="38">
        <v>0</v>
      </c>
      <c r="DZ12" s="39">
        <v>0</v>
      </c>
      <c r="EA12" s="55">
        <v>0</v>
      </c>
      <c r="EB12" s="38">
        <f t="shared" ref="EB12:ED12" si="2">EB13</f>
        <v>0</v>
      </c>
      <c r="EC12" s="39">
        <f t="shared" si="2"/>
        <v>0</v>
      </c>
      <c r="ED12" s="55">
        <f t="shared" si="2"/>
        <v>0</v>
      </c>
      <c r="EE12" s="38">
        <f t="shared" ref="EE12:EM12" si="3">EE13</f>
        <v>0</v>
      </c>
      <c r="EF12" s="39">
        <f t="shared" si="3"/>
        <v>0</v>
      </c>
      <c r="EG12" s="55">
        <f t="shared" si="3"/>
        <v>0</v>
      </c>
      <c r="EH12" s="38">
        <f t="shared" si="3"/>
        <v>0</v>
      </c>
      <c r="EI12" s="39">
        <f t="shared" si="3"/>
        <v>0</v>
      </c>
      <c r="EJ12" s="55">
        <f t="shared" si="3"/>
        <v>0</v>
      </c>
      <c r="EK12" s="38">
        <f t="shared" si="3"/>
        <v>0</v>
      </c>
      <c r="EL12" s="39">
        <f t="shared" si="3"/>
        <v>0</v>
      </c>
      <c r="EM12" s="55">
        <f t="shared" si="3"/>
        <v>0</v>
      </c>
      <c r="EN12" s="56"/>
      <c r="EO12" s="40"/>
      <c r="EP12" s="57"/>
      <c r="EQ12" s="38">
        <v>0</v>
      </c>
      <c r="ER12" s="39">
        <v>0</v>
      </c>
      <c r="ES12" s="55">
        <v>0</v>
      </c>
      <c r="ET12" s="38">
        <v>0</v>
      </c>
      <c r="EU12" s="39">
        <v>0</v>
      </c>
      <c r="EV12" s="55">
        <v>0</v>
      </c>
      <c r="EW12" s="38"/>
      <c r="EX12" s="39"/>
      <c r="EY12" s="55"/>
      <c r="EZ12" s="38">
        <f t="shared" ref="EZ12:FE12" si="4">EZ13</f>
        <v>0</v>
      </c>
      <c r="FA12" s="39">
        <f t="shared" si="4"/>
        <v>0</v>
      </c>
      <c r="FB12" s="55">
        <f t="shared" si="4"/>
        <v>0</v>
      </c>
      <c r="FC12" s="38">
        <f t="shared" si="4"/>
        <v>0</v>
      </c>
      <c r="FD12" s="39">
        <f t="shared" si="4"/>
        <v>0</v>
      </c>
      <c r="FE12" s="55">
        <f t="shared" si="4"/>
        <v>0</v>
      </c>
      <c r="FF12" s="38"/>
      <c r="FG12" s="39"/>
      <c r="FH12" s="55"/>
      <c r="FI12" s="38"/>
      <c r="FJ12" s="39"/>
      <c r="FK12" s="55"/>
      <c r="FL12" s="56"/>
      <c r="FM12" s="40"/>
      <c r="FN12" s="57"/>
      <c r="FO12" s="56">
        <f t="shared" ref="FO12:FQ12" si="5">FO13</f>
        <v>0</v>
      </c>
      <c r="FP12" s="40">
        <f t="shared" si="5"/>
        <v>0</v>
      </c>
      <c r="FQ12" s="57">
        <f t="shared" si="5"/>
        <v>0</v>
      </c>
      <c r="FR12" s="58">
        <f t="shared" ref="FR12:FT12" si="6">FR13</f>
        <v>0</v>
      </c>
      <c r="FS12" s="59">
        <f t="shared" si="6"/>
        <v>0</v>
      </c>
      <c r="FT12" s="60">
        <f t="shared" si="6"/>
        <v>0</v>
      </c>
      <c r="FU12" s="58">
        <f t="shared" ref="FU12:FW12" si="7">FU13</f>
        <v>0</v>
      </c>
      <c r="FV12" s="59">
        <f t="shared" si="7"/>
        <v>0</v>
      </c>
      <c r="FW12" s="60">
        <f t="shared" si="7"/>
        <v>0</v>
      </c>
      <c r="FX12" s="38">
        <v>0</v>
      </c>
      <c r="FY12" s="39">
        <v>0</v>
      </c>
      <c r="FZ12" s="55">
        <v>0</v>
      </c>
      <c r="GA12" s="38"/>
      <c r="GB12" s="39"/>
      <c r="GC12" s="55"/>
      <c r="GD12" s="38">
        <v>0</v>
      </c>
      <c r="GE12" s="39">
        <v>0</v>
      </c>
      <c r="GF12" s="55">
        <v>0</v>
      </c>
      <c r="GG12" s="58"/>
      <c r="GH12" s="59"/>
      <c r="GI12" s="60"/>
      <c r="GJ12" s="38">
        <v>0</v>
      </c>
      <c r="GK12" s="39">
        <v>0</v>
      </c>
      <c r="GL12" s="55">
        <v>0</v>
      </c>
      <c r="GM12" s="38"/>
      <c r="GN12" s="39"/>
      <c r="GO12" s="55"/>
      <c r="GP12" s="38">
        <v>0</v>
      </c>
      <c r="GQ12" s="39">
        <v>0</v>
      </c>
      <c r="GR12" s="55">
        <v>0</v>
      </c>
      <c r="GS12" s="38">
        <f t="shared" ref="GS12:GU12" si="8">GS13</f>
        <v>0</v>
      </c>
      <c r="GT12" s="39">
        <f t="shared" si="8"/>
        <v>0</v>
      </c>
      <c r="GU12" s="55">
        <f t="shared" si="8"/>
        <v>0</v>
      </c>
      <c r="GV12" s="38">
        <f t="shared" ref="GV12:HA12" si="9">GV13</f>
        <v>0</v>
      </c>
      <c r="GW12" s="39">
        <f t="shared" si="9"/>
        <v>0</v>
      </c>
      <c r="GX12" s="55">
        <f t="shared" si="9"/>
        <v>0</v>
      </c>
      <c r="GY12" s="38">
        <f t="shared" si="9"/>
        <v>0</v>
      </c>
      <c r="GZ12" s="39">
        <f t="shared" si="9"/>
        <v>0</v>
      </c>
      <c r="HA12" s="55">
        <f t="shared" si="9"/>
        <v>0</v>
      </c>
      <c r="HB12" s="38">
        <f t="shared" ref="HB12:HJ12" si="10">HB13</f>
        <v>0</v>
      </c>
      <c r="HC12" s="39">
        <f t="shared" si="10"/>
        <v>0</v>
      </c>
      <c r="HD12" s="55">
        <f t="shared" si="10"/>
        <v>0</v>
      </c>
      <c r="HE12" s="38">
        <f t="shared" si="10"/>
        <v>0</v>
      </c>
      <c r="HF12" s="39">
        <f t="shared" si="10"/>
        <v>0</v>
      </c>
      <c r="HG12" s="55">
        <f t="shared" si="10"/>
        <v>0</v>
      </c>
      <c r="HH12" s="38">
        <f t="shared" si="10"/>
        <v>0</v>
      </c>
      <c r="HI12" s="39">
        <f t="shared" si="10"/>
        <v>0</v>
      </c>
      <c r="HJ12" s="55">
        <f t="shared" si="10"/>
        <v>0</v>
      </c>
    </row>
    <row r="13" spans="1:245" ht="18" x14ac:dyDescent="0.25">
      <c r="A13" s="3" t="s">
        <v>65</v>
      </c>
      <c r="B13" s="13" t="s">
        <v>6</v>
      </c>
      <c r="C13" s="22">
        <f>D13+E13</f>
        <v>0</v>
      </c>
      <c r="D13" s="23">
        <f>G13+J13+M13+P13+S13+V13+Y13+AB13+AE13+AH13+AK13+AN13+AQ13+AT13+AW13+AZ13+BC13+BF13+BI13+BL13+BO13+BR13+BU13+BX13+CA13+CD13+CG13+CJ13+CM13+CP13+CS13+CV13+CY13+DB13+DE13+DH13+DK13+DN13+DQ13+DT13+DW13+DZ13+EC13+EF13+EI13+EL13+EO13+ER13+EU13+EX13+FA13+FD13+FG13+FM13+FP13+FS13+FV13+FY13+GB13+GE13+GH13+GK13+GN13+GQ13+GT13+GW13+GZ13+HC13+HF13+HI13</f>
        <v>0</v>
      </c>
      <c r="E13" s="23">
        <f>H13+K13+N13+Q13+T13+W13+Z13+AC13+AF13+AI13+AL13+AO13+AR13+AU13+AX13+BA13+BD13+BG13+BJ13+BM13+BP13+BS13+BV13+BY13+CB13+CE13+CH13+CK13+CN13+CQ13+CT13+CW13+CZ13+DC13+DF13+DI13+DL13+DO13+DR13+DU13+DX13+EA13+ED13+EG13+EJ13+EM13+EP13+ES13+EV13+EY13+FB13+FE13+FH13+FN13+FQ13+FT13+FW13+FZ13+GC13+GF13+GI13+GL13+GO13+GR13+GU13+GX13+HA13+HD13+HG13+HJ13</f>
        <v>0</v>
      </c>
      <c r="F13" s="53"/>
      <c r="G13" s="54"/>
      <c r="H13" s="31"/>
      <c r="I13" s="53"/>
      <c r="J13" s="54"/>
      <c r="K13" s="31"/>
      <c r="L13" s="53"/>
      <c r="M13" s="54"/>
      <c r="N13" s="31"/>
      <c r="O13" s="78"/>
      <c r="P13" s="79"/>
      <c r="Q13" s="80"/>
      <c r="R13" s="53"/>
      <c r="S13" s="54"/>
      <c r="T13" s="31"/>
      <c r="U13" s="53"/>
      <c r="V13" s="54"/>
      <c r="W13" s="31"/>
      <c r="X13" s="53"/>
      <c r="Y13" s="54"/>
      <c r="Z13" s="31"/>
      <c r="AA13" s="53"/>
      <c r="AB13" s="54"/>
      <c r="AC13" s="31"/>
      <c r="AD13" s="53"/>
      <c r="AE13" s="54"/>
      <c r="AF13" s="31"/>
      <c r="AG13" s="78"/>
      <c r="AH13" s="79"/>
      <c r="AI13" s="80"/>
      <c r="AJ13" s="53"/>
      <c r="AK13" s="54"/>
      <c r="AL13" s="31"/>
      <c r="AM13" s="78"/>
      <c r="AN13" s="79"/>
      <c r="AO13" s="80"/>
      <c r="AP13" s="53"/>
      <c r="AQ13" s="54"/>
      <c r="AR13" s="31"/>
      <c r="AS13" s="53"/>
      <c r="AT13" s="54"/>
      <c r="AU13" s="31"/>
      <c r="AV13" s="53"/>
      <c r="AW13" s="54"/>
      <c r="AX13" s="31"/>
      <c r="AY13" s="53"/>
      <c r="AZ13" s="54"/>
      <c r="BA13" s="31"/>
      <c r="BB13" s="53"/>
      <c r="BC13" s="54"/>
      <c r="BD13" s="31"/>
      <c r="BE13" s="53"/>
      <c r="BF13" s="54"/>
      <c r="BG13" s="31"/>
      <c r="BH13" s="53"/>
      <c r="BI13" s="54"/>
      <c r="BJ13" s="31"/>
      <c r="BK13" s="53"/>
      <c r="BL13" s="54"/>
      <c r="BM13" s="31"/>
      <c r="BN13" s="53"/>
      <c r="BO13" s="54"/>
      <c r="BP13" s="31"/>
      <c r="BQ13" s="53"/>
      <c r="BR13" s="54"/>
      <c r="BS13" s="31"/>
      <c r="BT13" s="38"/>
      <c r="BU13" s="39"/>
      <c r="BV13" s="55"/>
      <c r="BW13" s="38"/>
      <c r="BX13" s="39"/>
      <c r="BY13" s="55"/>
      <c r="BZ13" s="38"/>
      <c r="CA13" s="39"/>
      <c r="CB13" s="55"/>
      <c r="CC13" s="38"/>
      <c r="CD13" s="39"/>
      <c r="CE13" s="55"/>
      <c r="CF13" s="38"/>
      <c r="CG13" s="39"/>
      <c r="CH13" s="55"/>
      <c r="CI13" s="38"/>
      <c r="CJ13" s="39"/>
      <c r="CK13" s="55"/>
      <c r="CL13" s="38"/>
      <c r="CM13" s="39"/>
      <c r="CN13" s="55"/>
      <c r="CO13" s="38"/>
      <c r="CP13" s="39"/>
      <c r="CQ13" s="55"/>
      <c r="CR13" s="38"/>
      <c r="CS13" s="39"/>
      <c r="CT13" s="55"/>
      <c r="CU13" s="38"/>
      <c r="CV13" s="39"/>
      <c r="CW13" s="55"/>
      <c r="CX13" s="38"/>
      <c r="CY13" s="39"/>
      <c r="CZ13" s="55"/>
      <c r="DA13" s="38"/>
      <c r="DB13" s="39"/>
      <c r="DC13" s="55"/>
      <c r="DD13" s="38"/>
      <c r="DE13" s="39"/>
      <c r="DF13" s="55"/>
      <c r="DG13" s="38"/>
      <c r="DH13" s="39"/>
      <c r="DI13" s="55"/>
      <c r="DJ13" s="38"/>
      <c r="DK13" s="39"/>
      <c r="DL13" s="55"/>
      <c r="DM13" s="38"/>
      <c r="DN13" s="39"/>
      <c r="DO13" s="55"/>
      <c r="DP13" s="38"/>
      <c r="DQ13" s="39"/>
      <c r="DR13" s="55"/>
      <c r="DS13" s="38"/>
      <c r="DT13" s="39"/>
      <c r="DU13" s="55"/>
      <c r="DV13" s="38"/>
      <c r="DW13" s="39"/>
      <c r="DX13" s="55"/>
      <c r="DY13" s="38"/>
      <c r="DZ13" s="39"/>
      <c r="EA13" s="55"/>
      <c r="EB13" s="38"/>
      <c r="EC13" s="39"/>
      <c r="ED13" s="55"/>
      <c r="EE13" s="38"/>
      <c r="EF13" s="39"/>
      <c r="EG13" s="55"/>
      <c r="EH13" s="38"/>
      <c r="EI13" s="39"/>
      <c r="EJ13" s="55"/>
      <c r="EK13" s="38"/>
      <c r="EL13" s="39"/>
      <c r="EM13" s="55"/>
      <c r="EN13" s="38"/>
      <c r="EO13" s="39"/>
      <c r="EP13" s="55"/>
      <c r="EQ13" s="38"/>
      <c r="ER13" s="39"/>
      <c r="ES13" s="55"/>
      <c r="ET13" s="38"/>
      <c r="EU13" s="39"/>
      <c r="EV13" s="55"/>
      <c r="EW13" s="38"/>
      <c r="EX13" s="39"/>
      <c r="EY13" s="55"/>
      <c r="EZ13" s="38"/>
      <c r="FA13" s="39"/>
      <c r="FB13" s="55"/>
      <c r="FC13" s="38"/>
      <c r="FD13" s="39"/>
      <c r="FE13" s="55"/>
      <c r="FF13" s="38"/>
      <c r="FG13" s="39"/>
      <c r="FH13" s="55"/>
      <c r="FI13" s="38"/>
      <c r="FJ13" s="39"/>
      <c r="FK13" s="55"/>
      <c r="FL13" s="38"/>
      <c r="FM13" s="39"/>
      <c r="FN13" s="55"/>
      <c r="FO13" s="38"/>
      <c r="FP13" s="39"/>
      <c r="FQ13" s="55"/>
      <c r="FR13" s="38"/>
      <c r="FS13" s="39"/>
      <c r="FT13" s="55"/>
      <c r="FU13" s="38"/>
      <c r="FV13" s="39"/>
      <c r="FW13" s="55"/>
      <c r="FX13" s="38"/>
      <c r="FY13" s="39"/>
      <c r="FZ13" s="55"/>
      <c r="GA13" s="38"/>
      <c r="GB13" s="39"/>
      <c r="GC13" s="55"/>
      <c r="GD13" s="38"/>
      <c r="GE13" s="39"/>
      <c r="GF13" s="55"/>
      <c r="GG13" s="38"/>
      <c r="GH13" s="39"/>
      <c r="GI13" s="55"/>
      <c r="GJ13" s="38"/>
      <c r="GK13" s="39"/>
      <c r="GL13" s="55"/>
      <c r="GM13" s="38"/>
      <c r="GN13" s="39"/>
      <c r="GO13" s="55"/>
      <c r="GP13" s="38"/>
      <c r="GQ13" s="39"/>
      <c r="GR13" s="55"/>
      <c r="GS13" s="38"/>
      <c r="GT13" s="39"/>
      <c r="GU13" s="55"/>
      <c r="GV13" s="38"/>
      <c r="GW13" s="39"/>
      <c r="GX13" s="55"/>
      <c r="GY13" s="38"/>
      <c r="GZ13" s="39"/>
      <c r="HA13" s="55"/>
      <c r="HB13" s="38"/>
      <c r="HC13" s="39"/>
      <c r="HD13" s="55"/>
      <c r="HE13" s="38"/>
      <c r="HF13" s="39"/>
      <c r="HG13" s="55"/>
      <c r="HH13" s="38"/>
      <c r="HI13" s="39"/>
      <c r="HJ13" s="55"/>
    </row>
    <row r="14" spans="1:245" ht="21" customHeight="1" x14ac:dyDescent="0.3">
      <c r="A14" s="140" t="s">
        <v>7</v>
      </c>
      <c r="B14" s="141"/>
      <c r="C14" s="22">
        <f>C15+C16+C17+C18</f>
        <v>1662536</v>
      </c>
      <c r="D14" s="23">
        <f t="shared" ref="D14:P14" si="11">D15+D16+D17+D18</f>
        <v>1246672</v>
      </c>
      <c r="E14" s="24">
        <f t="shared" si="11"/>
        <v>415864</v>
      </c>
      <c r="F14" s="53">
        <f>F15+F16+F17+F18</f>
        <v>0</v>
      </c>
      <c r="G14" s="54">
        <f>G15+G16+G17+G18</f>
        <v>0</v>
      </c>
      <c r="H14" s="31">
        <f t="shared" si="11"/>
        <v>0</v>
      </c>
      <c r="I14" s="53">
        <f>I15+I16+I17+I18</f>
        <v>31800</v>
      </c>
      <c r="J14" s="54">
        <f>J15+J16+J17+J18</f>
        <v>144662</v>
      </c>
      <c r="K14" s="31">
        <f t="shared" ref="K14" si="12">K15+K16+K17+K18</f>
        <v>-112862</v>
      </c>
      <c r="L14" s="53">
        <f>L15+L16+L17+L18</f>
        <v>1642219</v>
      </c>
      <c r="M14" s="54">
        <f>M15+M16+M17+M18</f>
        <v>1292219</v>
      </c>
      <c r="N14" s="31">
        <f t="shared" ref="N14" si="13">N15+N16+N17+N18</f>
        <v>350000</v>
      </c>
      <c r="O14" s="78">
        <f t="shared" si="11"/>
        <v>0</v>
      </c>
      <c r="P14" s="79">
        <f t="shared" si="11"/>
        <v>0</v>
      </c>
      <c r="Q14" s="80">
        <f t="shared" ref="Q14" si="14">Q15+Q16+Q17+Q18</f>
        <v>0</v>
      </c>
      <c r="R14" s="53">
        <f>R15+R16+R17+R18</f>
        <v>0</v>
      </c>
      <c r="S14" s="54">
        <f t="shared" ref="S14:T14" si="15">S15+S16+S17+S18</f>
        <v>142705</v>
      </c>
      <c r="T14" s="31">
        <f t="shared" si="15"/>
        <v>-142705</v>
      </c>
      <c r="U14" s="53">
        <f>U15+U16+U17+U18</f>
        <v>5000</v>
      </c>
      <c r="V14" s="54">
        <f t="shared" ref="V14:W14" si="16">V15+V16+V17+V18</f>
        <v>0</v>
      </c>
      <c r="W14" s="31">
        <f t="shared" si="16"/>
        <v>5000</v>
      </c>
      <c r="X14" s="53">
        <f t="shared" ref="X14:AD14" si="17">X15+X16+X17+X18</f>
        <v>-30209</v>
      </c>
      <c r="Y14" s="54">
        <f t="shared" si="17"/>
        <v>-30209</v>
      </c>
      <c r="Z14" s="31">
        <f t="shared" si="17"/>
        <v>0</v>
      </c>
      <c r="AA14" s="53">
        <f t="shared" si="17"/>
        <v>-63626</v>
      </c>
      <c r="AB14" s="54">
        <f t="shared" si="17"/>
        <v>-63626</v>
      </c>
      <c r="AC14" s="31">
        <f t="shared" si="17"/>
        <v>0</v>
      </c>
      <c r="AD14" s="53">
        <f t="shared" si="17"/>
        <v>-994</v>
      </c>
      <c r="AE14" s="54">
        <f t="shared" ref="AE14:AG14" si="18">AE15+AE16+AE17+AE18</f>
        <v>-994</v>
      </c>
      <c r="AF14" s="31">
        <f t="shared" si="18"/>
        <v>0</v>
      </c>
      <c r="AG14" s="78">
        <f t="shared" si="18"/>
        <v>0</v>
      </c>
      <c r="AH14" s="79">
        <f t="shared" ref="AH14:AJ14" si="19">AH15+AH16+AH17+AH18</f>
        <v>0</v>
      </c>
      <c r="AI14" s="80">
        <f t="shared" si="19"/>
        <v>0</v>
      </c>
      <c r="AJ14" s="53">
        <f t="shared" si="19"/>
        <v>0</v>
      </c>
      <c r="AK14" s="54">
        <f t="shared" ref="AK14:AL14" si="20">AK15+AK16+AK17+AK18</f>
        <v>0</v>
      </c>
      <c r="AL14" s="31">
        <f t="shared" si="20"/>
        <v>0</v>
      </c>
      <c r="AM14" s="78">
        <f>AM15+AM16+AM17+AM18</f>
        <v>0</v>
      </c>
      <c r="AN14" s="79">
        <f t="shared" ref="AN14:AO14" si="21">AN15+AN16+AN17+AN18</f>
        <v>0</v>
      </c>
      <c r="AO14" s="80">
        <f t="shared" si="21"/>
        <v>0</v>
      </c>
      <c r="AP14" s="53">
        <f>AP15+AP16+AP17+AP18</f>
        <v>110000</v>
      </c>
      <c r="AQ14" s="54">
        <f t="shared" ref="AQ14:AR14" si="22">AQ15+AQ16+AQ17+AQ18</f>
        <v>60000</v>
      </c>
      <c r="AR14" s="31">
        <f t="shared" si="22"/>
        <v>50000</v>
      </c>
      <c r="AS14" s="53">
        <f>AS15+AS16+AS17+AS18</f>
        <v>34475</v>
      </c>
      <c r="AT14" s="54">
        <f t="shared" ref="AT14:AU14" si="23">AT15+AT16+AT17+AT18</f>
        <v>34475</v>
      </c>
      <c r="AU14" s="31">
        <f t="shared" si="23"/>
        <v>0</v>
      </c>
      <c r="AV14" s="53">
        <f>AV15+AV16+AV17+AV18</f>
        <v>-9516</v>
      </c>
      <c r="AW14" s="54">
        <f t="shared" ref="AW14:AX14" si="24">AW15+AW16+AW17+AW18</f>
        <v>-275947</v>
      </c>
      <c r="AX14" s="31">
        <f t="shared" si="24"/>
        <v>266431</v>
      </c>
      <c r="AY14" s="53">
        <f t="shared" ref="AY14:BW14" si="25">AY15+AY16+AY17+AY18</f>
        <v>0</v>
      </c>
      <c r="AZ14" s="54">
        <f t="shared" si="25"/>
        <v>0</v>
      </c>
      <c r="BA14" s="31">
        <f t="shared" si="25"/>
        <v>0</v>
      </c>
      <c r="BB14" s="53">
        <f t="shared" si="25"/>
        <v>0</v>
      </c>
      <c r="BC14" s="54">
        <f t="shared" si="25"/>
        <v>0</v>
      </c>
      <c r="BD14" s="31">
        <f t="shared" si="25"/>
        <v>0</v>
      </c>
      <c r="BE14" s="53">
        <f t="shared" si="25"/>
        <v>0</v>
      </c>
      <c r="BF14" s="54">
        <f t="shared" si="25"/>
        <v>0</v>
      </c>
      <c r="BG14" s="31">
        <f t="shared" si="25"/>
        <v>0</v>
      </c>
      <c r="BH14" s="53">
        <f t="shared" si="25"/>
        <v>0</v>
      </c>
      <c r="BI14" s="54">
        <f t="shared" si="25"/>
        <v>0</v>
      </c>
      <c r="BJ14" s="31">
        <f t="shared" si="25"/>
        <v>0</v>
      </c>
      <c r="BK14" s="53"/>
      <c r="BL14" s="54"/>
      <c r="BM14" s="31"/>
      <c r="BN14" s="53">
        <f t="shared" si="25"/>
        <v>0</v>
      </c>
      <c r="BO14" s="54">
        <f t="shared" si="25"/>
        <v>0</v>
      </c>
      <c r="BP14" s="31">
        <f t="shared" si="25"/>
        <v>0</v>
      </c>
      <c r="BQ14" s="53">
        <f t="shared" si="25"/>
        <v>0</v>
      </c>
      <c r="BR14" s="54">
        <f t="shared" si="25"/>
        <v>0</v>
      </c>
      <c r="BS14" s="31">
        <f t="shared" si="25"/>
        <v>0</v>
      </c>
      <c r="BT14" s="38">
        <f t="shared" ref="BT14:BV14" si="26">BT15+BT16+BT17+BT18</f>
        <v>0</v>
      </c>
      <c r="BU14" s="39">
        <f t="shared" si="26"/>
        <v>0</v>
      </c>
      <c r="BV14" s="55">
        <f t="shared" si="26"/>
        <v>0</v>
      </c>
      <c r="BW14" s="38">
        <f t="shared" si="25"/>
        <v>0</v>
      </c>
      <c r="BX14" s="39">
        <f t="shared" ref="BX14:BY14" si="27">BX15+BX16+BX17+BX18</f>
        <v>0</v>
      </c>
      <c r="BY14" s="55">
        <f t="shared" si="27"/>
        <v>0</v>
      </c>
      <c r="BZ14" s="38"/>
      <c r="CA14" s="39"/>
      <c r="CB14" s="55"/>
      <c r="CC14" s="38">
        <f>CC15+CC16+CC17+CC18</f>
        <v>0</v>
      </c>
      <c r="CD14" s="39">
        <f t="shared" ref="CD14:CE14" si="28">CD15+CD16+CD17+CD18</f>
        <v>0</v>
      </c>
      <c r="CE14" s="55">
        <f t="shared" si="28"/>
        <v>0</v>
      </c>
      <c r="CF14" s="38">
        <f>CF15+CF16+CF17+CF18</f>
        <v>0</v>
      </c>
      <c r="CG14" s="39">
        <f t="shared" ref="CG14:CH14" si="29">CG15+CG16+CG17+CG18</f>
        <v>0</v>
      </c>
      <c r="CH14" s="55">
        <f t="shared" si="29"/>
        <v>0</v>
      </c>
      <c r="CI14" s="38">
        <f>CI15+CI16+CI17+CI18</f>
        <v>0</v>
      </c>
      <c r="CJ14" s="39">
        <f t="shared" ref="CJ14:CK14" si="30">CJ15+CJ16+CJ17+CJ18</f>
        <v>0</v>
      </c>
      <c r="CK14" s="55">
        <f t="shared" si="30"/>
        <v>0</v>
      </c>
      <c r="CL14" s="38">
        <f>CL15+CL16+CL17+CL18</f>
        <v>0</v>
      </c>
      <c r="CM14" s="39">
        <f t="shared" ref="CM14:CN14" si="31">CM15+CM16+CM17+CM18</f>
        <v>0</v>
      </c>
      <c r="CN14" s="55">
        <f t="shared" si="31"/>
        <v>0</v>
      </c>
      <c r="CO14" s="38">
        <f>CO15+CO16+CO17+CO18</f>
        <v>0</v>
      </c>
      <c r="CP14" s="39">
        <f t="shared" ref="CP14:CQ14" si="32">CP15+CP16+CP17+CP18</f>
        <v>0</v>
      </c>
      <c r="CQ14" s="55">
        <f t="shared" si="32"/>
        <v>0</v>
      </c>
      <c r="CR14" s="38">
        <f>CR15+CR16+CR17+CR18</f>
        <v>0</v>
      </c>
      <c r="CS14" s="39">
        <f t="shared" ref="CS14:CT14" si="33">CS15+CS16+CS17+CS18</f>
        <v>0</v>
      </c>
      <c r="CT14" s="55">
        <f t="shared" si="33"/>
        <v>0</v>
      </c>
      <c r="CU14" s="38"/>
      <c r="CV14" s="39"/>
      <c r="CW14" s="55"/>
      <c r="CX14" s="38">
        <f>CX15+CX16+CX17+CX18</f>
        <v>0</v>
      </c>
      <c r="CY14" s="39">
        <f t="shared" ref="CY14:CZ14" si="34">CY15+CY16+CY17+CY18</f>
        <v>0</v>
      </c>
      <c r="CZ14" s="55">
        <f t="shared" si="34"/>
        <v>0</v>
      </c>
      <c r="DA14" s="38">
        <f>DA15+DA16+DA17+DA18</f>
        <v>0</v>
      </c>
      <c r="DB14" s="39">
        <f t="shared" ref="DB14:DC14" si="35">DB15+DB16+DB17+DB18</f>
        <v>0</v>
      </c>
      <c r="DC14" s="55">
        <f t="shared" si="35"/>
        <v>0</v>
      </c>
      <c r="DD14" s="38"/>
      <c r="DE14" s="39"/>
      <c r="DF14" s="55"/>
      <c r="DG14" s="38">
        <f>DG15+DG16+DG17+DG18</f>
        <v>-1294</v>
      </c>
      <c r="DH14" s="39">
        <f t="shared" ref="DH14:DI14" si="36">DH15+DH16+DH17+DH18</f>
        <v>-1294</v>
      </c>
      <c r="DI14" s="55">
        <f t="shared" si="36"/>
        <v>0</v>
      </c>
      <c r="DJ14" s="38">
        <f>DJ15+DJ16+DJ17+DJ18</f>
        <v>0</v>
      </c>
      <c r="DK14" s="39">
        <f t="shared" ref="DK14:DL14" si="37">DK15+DK16+DK17+DK18</f>
        <v>0</v>
      </c>
      <c r="DL14" s="55">
        <f t="shared" si="37"/>
        <v>0</v>
      </c>
      <c r="DM14" s="38">
        <f>DM15+DM16+DM17+DM18</f>
        <v>0</v>
      </c>
      <c r="DN14" s="39">
        <f t="shared" ref="DN14:DO14" si="38">DN15+DN16+DN17+DN18</f>
        <v>0</v>
      </c>
      <c r="DO14" s="55">
        <f t="shared" si="38"/>
        <v>0</v>
      </c>
      <c r="DP14" s="38">
        <f>DP15+DP16+DP17+DP18</f>
        <v>-55319</v>
      </c>
      <c r="DQ14" s="39">
        <f t="shared" ref="DQ14:DR14" si="39">DQ15+DQ16+DQ17+DQ18</f>
        <v>-55319</v>
      </c>
      <c r="DR14" s="55">
        <f t="shared" si="39"/>
        <v>0</v>
      </c>
      <c r="DS14" s="38">
        <f>DS15+DS16+DS17+DS18</f>
        <v>0</v>
      </c>
      <c r="DT14" s="39">
        <f t="shared" ref="DT14:DU14" si="40">DT15+DT16+DT17+DT18</f>
        <v>0</v>
      </c>
      <c r="DU14" s="55">
        <f t="shared" si="40"/>
        <v>0</v>
      </c>
      <c r="DV14" s="38">
        <f>DV15+DV16+DV17+DV18</f>
        <v>0</v>
      </c>
      <c r="DW14" s="39">
        <f t="shared" ref="DW14:DX14" si="41">DW15+DW16+DW17+DW18</f>
        <v>0</v>
      </c>
      <c r="DX14" s="55">
        <f t="shared" si="41"/>
        <v>0</v>
      </c>
      <c r="DY14" s="38">
        <f>DY15+DY16+DY17+DY18</f>
        <v>0</v>
      </c>
      <c r="DZ14" s="39">
        <f t="shared" ref="DZ14:ED14" si="42">DZ15+DZ16+DZ17+DZ18</f>
        <v>0</v>
      </c>
      <c r="EA14" s="55">
        <f t="shared" si="42"/>
        <v>0</v>
      </c>
      <c r="EB14" s="38">
        <f t="shared" si="42"/>
        <v>0</v>
      </c>
      <c r="EC14" s="39">
        <f t="shared" si="42"/>
        <v>0</v>
      </c>
      <c r="ED14" s="55">
        <f t="shared" si="42"/>
        <v>0</v>
      </c>
      <c r="EE14" s="38">
        <f t="shared" ref="EE14:EM14" si="43">EE15+EE16+EE17+EE18</f>
        <v>0</v>
      </c>
      <c r="EF14" s="39">
        <f t="shared" si="43"/>
        <v>0</v>
      </c>
      <c r="EG14" s="55">
        <f t="shared" si="43"/>
        <v>0</v>
      </c>
      <c r="EH14" s="38">
        <f t="shared" ref="EH14:EJ14" si="44">EH15+EH16+EH17+EH18</f>
        <v>0</v>
      </c>
      <c r="EI14" s="39">
        <f t="shared" si="44"/>
        <v>0</v>
      </c>
      <c r="EJ14" s="55">
        <f t="shared" si="44"/>
        <v>0</v>
      </c>
      <c r="EK14" s="38">
        <f t="shared" si="43"/>
        <v>0</v>
      </c>
      <c r="EL14" s="39">
        <f t="shared" si="43"/>
        <v>0</v>
      </c>
      <c r="EM14" s="55">
        <f t="shared" si="43"/>
        <v>0</v>
      </c>
      <c r="EN14" s="38"/>
      <c r="EO14" s="39"/>
      <c r="EP14" s="55"/>
      <c r="EQ14" s="38">
        <f>EQ15+EQ16+EQ17+EQ18</f>
        <v>0</v>
      </c>
      <c r="ER14" s="39">
        <f t="shared" ref="ER14:ES14" si="45">ER15+ER16+ER17+ER18</f>
        <v>0</v>
      </c>
      <c r="ES14" s="55">
        <f t="shared" si="45"/>
        <v>0</v>
      </c>
      <c r="ET14" s="38">
        <f>ET15+ET16+ET17+ET18</f>
        <v>0</v>
      </c>
      <c r="EU14" s="39">
        <f t="shared" ref="EU14:EV14" si="46">EU15+EU16+EU17+EU18</f>
        <v>0</v>
      </c>
      <c r="EV14" s="55">
        <f t="shared" si="46"/>
        <v>0</v>
      </c>
      <c r="EW14" s="38"/>
      <c r="EX14" s="39"/>
      <c r="EY14" s="55"/>
      <c r="EZ14" s="56">
        <f>EZ15+EZ16+EZ17+EZ18</f>
        <v>0</v>
      </c>
      <c r="FA14" s="40">
        <f t="shared" ref="FA14:FB14" si="47">FA15+FA16+FA17+FA18</f>
        <v>0</v>
      </c>
      <c r="FB14" s="57">
        <f t="shared" si="47"/>
        <v>0</v>
      </c>
      <c r="FC14" s="56">
        <f>FC15+FC16+FC17+FC18</f>
        <v>0</v>
      </c>
      <c r="FD14" s="40">
        <f t="shared" ref="FD14:FE14" si="48">FD15+FD16+FD17+FD18</f>
        <v>0</v>
      </c>
      <c r="FE14" s="57">
        <f t="shared" si="48"/>
        <v>0</v>
      </c>
      <c r="FF14" s="38"/>
      <c r="FG14" s="39"/>
      <c r="FH14" s="55"/>
      <c r="FI14" s="38"/>
      <c r="FJ14" s="39"/>
      <c r="FK14" s="55"/>
      <c r="FL14" s="38"/>
      <c r="FM14" s="39"/>
      <c r="FN14" s="55"/>
      <c r="FO14" s="38">
        <f>FO15+FO16+FO17+FO18</f>
        <v>0</v>
      </c>
      <c r="FP14" s="39">
        <f t="shared" ref="FP14:FQ14" si="49">FP15+FP16+FP17+FP18</f>
        <v>0</v>
      </c>
      <c r="FQ14" s="55">
        <f t="shared" si="49"/>
        <v>0</v>
      </c>
      <c r="FR14" s="38">
        <f t="shared" ref="FR14:FT14" si="50">FR15+FR16+FR17+FR18</f>
        <v>0</v>
      </c>
      <c r="FS14" s="39">
        <f t="shared" si="50"/>
        <v>0</v>
      </c>
      <c r="FT14" s="55">
        <f t="shared" si="50"/>
        <v>0</v>
      </c>
      <c r="FU14" s="38">
        <f>FU15+FU16+FU17+FU18</f>
        <v>0</v>
      </c>
      <c r="FV14" s="39">
        <f t="shared" ref="FV14:FW14" si="51">FV15+FV16+FV17+FV18</f>
        <v>0</v>
      </c>
      <c r="FW14" s="55">
        <f t="shared" si="51"/>
        <v>0</v>
      </c>
      <c r="FX14" s="38">
        <f>FX15+FX16+FX17+FX18</f>
        <v>0</v>
      </c>
      <c r="FY14" s="39">
        <f t="shared" ref="FY14:FZ14" si="52">FY15+FY16+FY17+FY18</f>
        <v>0</v>
      </c>
      <c r="FZ14" s="55">
        <f t="shared" si="52"/>
        <v>0</v>
      </c>
      <c r="GA14" s="38"/>
      <c r="GB14" s="39"/>
      <c r="GC14" s="55"/>
      <c r="GD14" s="38">
        <f>GD15+GD16+GD17+GD18</f>
        <v>0</v>
      </c>
      <c r="GE14" s="39">
        <f t="shared" ref="GE14:GF14" si="53">GE15+GE16+GE17+GE18</f>
        <v>0</v>
      </c>
      <c r="GF14" s="55">
        <f t="shared" si="53"/>
        <v>0</v>
      </c>
      <c r="GG14" s="38"/>
      <c r="GH14" s="39"/>
      <c r="GI14" s="55"/>
      <c r="GJ14" s="38">
        <f>GJ15+GJ16+GJ17+GJ18</f>
        <v>0</v>
      </c>
      <c r="GK14" s="39">
        <f t="shared" ref="GK14:GL14" si="54">GK15+GK16+GK17+GK18</f>
        <v>0</v>
      </c>
      <c r="GL14" s="55">
        <f t="shared" si="54"/>
        <v>0</v>
      </c>
      <c r="GM14" s="38"/>
      <c r="GN14" s="39"/>
      <c r="GO14" s="55"/>
      <c r="GP14" s="38">
        <f>GP15+GP16+GP17+GP18</f>
        <v>0</v>
      </c>
      <c r="GQ14" s="39">
        <f t="shared" ref="GQ14:GR14" si="55">GQ15+GQ16+GQ17+GQ18</f>
        <v>0</v>
      </c>
      <c r="GR14" s="55">
        <f t="shared" si="55"/>
        <v>0</v>
      </c>
      <c r="GS14" s="38">
        <f>GS15+GS16+GS17+GS18</f>
        <v>0</v>
      </c>
      <c r="GT14" s="39">
        <f t="shared" ref="GT14:GU14" si="56">GT15+GT16+GT17+GT18</f>
        <v>0</v>
      </c>
      <c r="GU14" s="55">
        <f t="shared" si="56"/>
        <v>0</v>
      </c>
      <c r="GV14" s="38">
        <f>GV15+GV16+GV17+GV18</f>
        <v>0</v>
      </c>
      <c r="GW14" s="39">
        <f t="shared" ref="GW14:GX14" si="57">GW15+GW16+GW17+GW18</f>
        <v>0</v>
      </c>
      <c r="GX14" s="55">
        <f t="shared" si="57"/>
        <v>0</v>
      </c>
      <c r="GY14" s="38">
        <f>GY15+GY16+GY17+GY18</f>
        <v>0</v>
      </c>
      <c r="GZ14" s="39">
        <f t="shared" ref="GZ14:HA14" si="58">GZ15+GZ16+GZ17+GZ18</f>
        <v>0</v>
      </c>
      <c r="HA14" s="55">
        <f t="shared" si="58"/>
        <v>0</v>
      </c>
      <c r="HB14" s="38">
        <f>HB15+HB16+HB17+HB18</f>
        <v>0</v>
      </c>
      <c r="HC14" s="39">
        <f t="shared" ref="HC14:HD14" si="59">HC15+HC16+HC17+HC18</f>
        <v>0</v>
      </c>
      <c r="HD14" s="55">
        <f t="shared" si="59"/>
        <v>0</v>
      </c>
      <c r="HE14" s="38">
        <f>HE15+HE16+HE17+HE18</f>
        <v>0</v>
      </c>
      <c r="HF14" s="39">
        <f t="shared" ref="HF14:HG14" si="60">HF15+HF16+HF17+HF18</f>
        <v>0</v>
      </c>
      <c r="HG14" s="55">
        <f t="shared" si="60"/>
        <v>0</v>
      </c>
      <c r="HH14" s="38">
        <f>HH15+HH16+HH17+HH18</f>
        <v>0</v>
      </c>
      <c r="HI14" s="39">
        <f t="shared" ref="HI14:HJ14" si="61">HI15+HI16+HI17+HI18</f>
        <v>0</v>
      </c>
      <c r="HJ14" s="55">
        <f t="shared" si="61"/>
        <v>0</v>
      </c>
    </row>
    <row r="15" spans="1:245" ht="18" x14ac:dyDescent="0.25">
      <c r="A15" s="6" t="s">
        <v>8</v>
      </c>
      <c r="B15" s="13" t="s">
        <v>9</v>
      </c>
      <c r="C15" s="22">
        <f>D15+E15</f>
        <v>0</v>
      </c>
      <c r="D15" s="23">
        <f>G15+J15+M15+P15+S15+V15+Y15+AB15+AE15+AH15+AK15+AN15+AQ15+AT15+AW15+AZ15+BC15+BF15+BI15+BL15+BO15+BR15+BU15+BX15+CA15+CD15+CG15+CJ15+CM15+CP15+CS15+CV15+CY15+DB15+DE15+DH15+DK15+DN15+DQ15+DT15+DW15+DZ15+EC15+EF15+EI15+EL15+EO15+ER15+EU15+EX15+FA15+FD15+FG15+FM15+FP15+FS15+FV15+FY15+GB15+GE15+GH15+GK15+GN15+GQ15+GT15+GW15+GZ15+HC15+HF15+HI15</f>
        <v>0</v>
      </c>
      <c r="E15" s="23">
        <f>H15+K15+N15+Q15+T15+W15+Z15+AC15+AF15+AI15+AL15+AO15+AR15+AU15+AX15+BA15+BD15+BG15+BJ15+BM15+BP15+BS15+BV15+BY15+CB15+CE15+CH15+CK15+CN15+CQ15+CT15+CW15+CZ15+DC15+DF15+DI15+DL15+DO15+DR15+DU15+DX15+EA15+ED15+EG15+EJ15+EM15+EP15+ES15+EV15+EY15+FB15+FE15+FH15+FN15+FQ15+FT15+FW15+FZ15+GC15+GF15+GI15+GL15+GO15+GR15+GU15+GX15+HA15+HD15+HG15+HJ15</f>
        <v>0</v>
      </c>
      <c r="F15" s="53">
        <f>G15+H15</f>
        <v>0</v>
      </c>
      <c r="G15" s="54"/>
      <c r="H15" s="31"/>
      <c r="I15" s="53">
        <f>J15+K15</f>
        <v>0</v>
      </c>
      <c r="J15" s="54"/>
      <c r="K15" s="31"/>
      <c r="L15" s="53">
        <f>M15+N15</f>
        <v>0</v>
      </c>
      <c r="M15" s="54"/>
      <c r="N15" s="31"/>
      <c r="O15" s="78">
        <f>P15+Q15</f>
        <v>0</v>
      </c>
      <c r="P15" s="79"/>
      <c r="Q15" s="80"/>
      <c r="R15" s="53">
        <f>S15+T15</f>
        <v>0</v>
      </c>
      <c r="S15" s="54"/>
      <c r="T15" s="31"/>
      <c r="U15" s="53">
        <f>V15+W15</f>
        <v>0</v>
      </c>
      <c r="V15" s="54"/>
      <c r="W15" s="31"/>
      <c r="X15" s="53">
        <f>Y15+Z15</f>
        <v>0</v>
      </c>
      <c r="Y15" s="54"/>
      <c r="Z15" s="31"/>
      <c r="AA15" s="53">
        <f>AB15+AC15</f>
        <v>0</v>
      </c>
      <c r="AB15" s="54"/>
      <c r="AC15" s="31"/>
      <c r="AD15" s="53">
        <f>AE15+AF15</f>
        <v>0</v>
      </c>
      <c r="AE15" s="54"/>
      <c r="AF15" s="31"/>
      <c r="AG15" s="78">
        <f>AH15+AI15</f>
        <v>0</v>
      </c>
      <c r="AH15" s="79"/>
      <c r="AI15" s="80"/>
      <c r="AJ15" s="53">
        <f>AK15+AL15</f>
        <v>0</v>
      </c>
      <c r="AK15" s="54"/>
      <c r="AL15" s="31"/>
      <c r="AM15" s="78">
        <f>AN15+AO15</f>
        <v>0</v>
      </c>
      <c r="AN15" s="79"/>
      <c r="AO15" s="80"/>
      <c r="AP15" s="53">
        <f>AQ15+AR15</f>
        <v>0</v>
      </c>
      <c r="AQ15" s="54"/>
      <c r="AR15" s="31"/>
      <c r="AS15" s="53">
        <f>AT15+AU15</f>
        <v>0</v>
      </c>
      <c r="AT15" s="54"/>
      <c r="AU15" s="31"/>
      <c r="AV15" s="53">
        <f>AW15+AX15</f>
        <v>0</v>
      </c>
      <c r="AW15" s="54"/>
      <c r="AX15" s="31"/>
      <c r="AY15" s="53">
        <f>AZ15+BA15</f>
        <v>0</v>
      </c>
      <c r="AZ15" s="54"/>
      <c r="BA15" s="31"/>
      <c r="BB15" s="53">
        <f>BC15+BD15</f>
        <v>0</v>
      </c>
      <c r="BC15" s="54"/>
      <c r="BD15" s="31"/>
      <c r="BE15" s="53">
        <f>BF15+BG15</f>
        <v>0</v>
      </c>
      <c r="BF15" s="54"/>
      <c r="BG15" s="31"/>
      <c r="BH15" s="53">
        <f>BI15+BJ15</f>
        <v>0</v>
      </c>
      <c r="BI15" s="54"/>
      <c r="BJ15" s="31"/>
      <c r="BK15" s="53"/>
      <c r="BL15" s="54"/>
      <c r="BM15" s="31"/>
      <c r="BN15" s="53">
        <f>BO15+BP15</f>
        <v>0</v>
      </c>
      <c r="BO15" s="54"/>
      <c r="BP15" s="31"/>
      <c r="BQ15" s="53">
        <f>BR15+BS15</f>
        <v>0</v>
      </c>
      <c r="BR15" s="54"/>
      <c r="BS15" s="31"/>
      <c r="BT15" s="38">
        <f>BU15+BV15</f>
        <v>0</v>
      </c>
      <c r="BU15" s="39"/>
      <c r="BV15" s="55"/>
      <c r="BW15" s="38">
        <f>BX15+BY15</f>
        <v>0</v>
      </c>
      <c r="BX15" s="39"/>
      <c r="BY15" s="55"/>
      <c r="BZ15" s="38"/>
      <c r="CA15" s="39"/>
      <c r="CB15" s="55"/>
      <c r="CC15" s="38">
        <f>CD15+CE15</f>
        <v>0</v>
      </c>
      <c r="CD15" s="39"/>
      <c r="CE15" s="55"/>
      <c r="CF15" s="38">
        <f>CG15+CH15</f>
        <v>0</v>
      </c>
      <c r="CG15" s="39"/>
      <c r="CH15" s="55"/>
      <c r="CI15" s="38">
        <f>CJ15+CK15</f>
        <v>0</v>
      </c>
      <c r="CJ15" s="39"/>
      <c r="CK15" s="55"/>
      <c r="CL15" s="38">
        <f>CM15+CN15</f>
        <v>0</v>
      </c>
      <c r="CM15" s="39"/>
      <c r="CN15" s="55"/>
      <c r="CO15" s="38">
        <f>CP15+CQ15</f>
        <v>0</v>
      </c>
      <c r="CP15" s="39"/>
      <c r="CQ15" s="55"/>
      <c r="CR15" s="38">
        <f>CS15+CT15</f>
        <v>0</v>
      </c>
      <c r="CS15" s="39"/>
      <c r="CT15" s="55"/>
      <c r="CU15" s="38"/>
      <c r="CV15" s="39"/>
      <c r="CW15" s="55"/>
      <c r="CX15" s="38">
        <f>CY15+CZ15</f>
        <v>0</v>
      </c>
      <c r="CY15" s="39"/>
      <c r="CZ15" s="55"/>
      <c r="DA15" s="38">
        <f>DB15+DC15</f>
        <v>0</v>
      </c>
      <c r="DB15" s="39"/>
      <c r="DC15" s="55"/>
      <c r="DD15" s="38"/>
      <c r="DE15" s="39"/>
      <c r="DF15" s="55"/>
      <c r="DG15" s="38">
        <f>DH15+DI15</f>
        <v>0</v>
      </c>
      <c r="DH15" s="39"/>
      <c r="DI15" s="55"/>
      <c r="DJ15" s="38">
        <f>DK15+DL15</f>
        <v>0</v>
      </c>
      <c r="DK15" s="39"/>
      <c r="DL15" s="55"/>
      <c r="DM15" s="38">
        <f>DN15+DO15</f>
        <v>0</v>
      </c>
      <c r="DN15" s="39"/>
      <c r="DO15" s="55"/>
      <c r="DP15" s="38">
        <f>DQ15+DR15</f>
        <v>0</v>
      </c>
      <c r="DQ15" s="39"/>
      <c r="DR15" s="55"/>
      <c r="DS15" s="38">
        <f>DT15+DU15</f>
        <v>0</v>
      </c>
      <c r="DT15" s="39"/>
      <c r="DU15" s="55"/>
      <c r="DV15" s="38">
        <f>DW15+DX15</f>
        <v>0</v>
      </c>
      <c r="DW15" s="39"/>
      <c r="DX15" s="55"/>
      <c r="DY15" s="38">
        <f>DZ15+EA15</f>
        <v>0</v>
      </c>
      <c r="DZ15" s="39"/>
      <c r="EA15" s="55"/>
      <c r="EB15" s="38">
        <f>EC15+ED15</f>
        <v>0</v>
      </c>
      <c r="EC15" s="39"/>
      <c r="ED15" s="55"/>
      <c r="EE15" s="38">
        <f>EF15+EG15</f>
        <v>0</v>
      </c>
      <c r="EF15" s="39"/>
      <c r="EG15" s="55"/>
      <c r="EH15" s="38">
        <f>EI15+EJ15</f>
        <v>0</v>
      </c>
      <c r="EI15" s="39"/>
      <c r="EJ15" s="55"/>
      <c r="EK15" s="38"/>
      <c r="EL15" s="39"/>
      <c r="EM15" s="55"/>
      <c r="EN15" s="38"/>
      <c r="EO15" s="39"/>
      <c r="EP15" s="55"/>
      <c r="EQ15" s="38">
        <f>ER15+ES15</f>
        <v>0</v>
      </c>
      <c r="ER15" s="39"/>
      <c r="ES15" s="55"/>
      <c r="ET15" s="38">
        <f>EU15+EV15</f>
        <v>0</v>
      </c>
      <c r="EU15" s="39"/>
      <c r="EV15" s="55"/>
      <c r="EW15" s="38"/>
      <c r="EX15" s="39"/>
      <c r="EY15" s="55"/>
      <c r="EZ15" s="38">
        <f>FA15+FB15</f>
        <v>0</v>
      </c>
      <c r="FA15" s="39"/>
      <c r="FB15" s="55"/>
      <c r="FC15" s="38">
        <f>FD15+FE15</f>
        <v>0</v>
      </c>
      <c r="FD15" s="39"/>
      <c r="FE15" s="55"/>
      <c r="FF15" s="38"/>
      <c r="FG15" s="39"/>
      <c r="FH15" s="55"/>
      <c r="FI15" s="38"/>
      <c r="FJ15" s="39"/>
      <c r="FK15" s="55"/>
      <c r="FL15" s="38"/>
      <c r="FM15" s="39"/>
      <c r="FN15" s="55"/>
      <c r="FO15" s="38">
        <f>FP15+FQ15</f>
        <v>0</v>
      </c>
      <c r="FP15" s="39"/>
      <c r="FQ15" s="55"/>
      <c r="FR15" s="38"/>
      <c r="FS15" s="39"/>
      <c r="FT15" s="55"/>
      <c r="FU15" s="38">
        <v>0</v>
      </c>
      <c r="FV15" s="39">
        <v>0</v>
      </c>
      <c r="FW15" s="55"/>
      <c r="FX15" s="38">
        <f>FY15+FZ15</f>
        <v>0</v>
      </c>
      <c r="FY15" s="39"/>
      <c r="FZ15" s="55"/>
      <c r="GA15" s="38"/>
      <c r="GB15" s="39"/>
      <c r="GC15" s="55"/>
      <c r="GD15" s="38">
        <f>GE15+GF15</f>
        <v>0</v>
      </c>
      <c r="GE15" s="39"/>
      <c r="GF15" s="55"/>
      <c r="GG15" s="38"/>
      <c r="GH15" s="39"/>
      <c r="GI15" s="55"/>
      <c r="GJ15" s="38">
        <f>GK15+GL15</f>
        <v>0</v>
      </c>
      <c r="GK15" s="39">
        <v>0</v>
      </c>
      <c r="GL15" s="55"/>
      <c r="GM15" s="38"/>
      <c r="GN15" s="39"/>
      <c r="GO15" s="55"/>
      <c r="GP15" s="38">
        <f>GQ15+GR15</f>
        <v>0</v>
      </c>
      <c r="GQ15" s="39"/>
      <c r="GR15" s="55"/>
      <c r="GS15" s="38">
        <f>GT15+GU15</f>
        <v>0</v>
      </c>
      <c r="GT15" s="39"/>
      <c r="GU15" s="55"/>
      <c r="GV15" s="38">
        <f>GW15+GX15</f>
        <v>0</v>
      </c>
      <c r="GW15" s="39"/>
      <c r="GX15" s="55"/>
      <c r="GY15" s="38">
        <f>GZ15+HA15</f>
        <v>0</v>
      </c>
      <c r="GZ15" s="39"/>
      <c r="HA15" s="55"/>
      <c r="HB15" s="38">
        <f>HC15+HD15</f>
        <v>0</v>
      </c>
      <c r="HC15" s="39"/>
      <c r="HD15" s="55"/>
      <c r="HE15" s="38">
        <f>HF15+HG15</f>
        <v>0</v>
      </c>
      <c r="HF15" s="39"/>
      <c r="HG15" s="55"/>
      <c r="HH15" s="38">
        <f>HI15+HJ15</f>
        <v>0</v>
      </c>
      <c r="HI15" s="39"/>
      <c r="HJ15" s="55"/>
    </row>
    <row r="16" spans="1:245" ht="33" customHeight="1" x14ac:dyDescent="0.25">
      <c r="A16" s="6" t="s">
        <v>66</v>
      </c>
      <c r="B16" s="13" t="s">
        <v>10</v>
      </c>
      <c r="C16" s="22">
        <f>D16+E16</f>
        <v>0</v>
      </c>
      <c r="D16" s="23">
        <f t="shared" ref="D16:D18" si="62">G16+J16+M16+P16+S16+V16+Y16+AB16+AE16+AH16+AK16+AN16+AQ16+AT16+AW16+AZ16+BC16+BF16+BI16+BL16+BO16+BR16+BU16+BX16+CA16+CD16+CG16+CJ16+CM16+CP16+CS16+CV16+CY16+DB16+DE16+DH16+DK16+DN16+DQ16+DT16+DW16+DZ16+EC16+EF16+EI16+EL16+EO16+ER16+EU16+EX16+FA16+FD16+FG16+FM16+FP16+FS16+FV16+FY16+GB16+GE16+GH16+GK16+GN16+GQ16+GT16+GW16+GZ16+HC16+HF16+HI16</f>
        <v>0</v>
      </c>
      <c r="E16" s="23">
        <f t="shared" ref="E16:E18" si="63">H16+K16+N16+Q16+T16+W16+Z16+AC16+AF16+AI16+AL16+AO16+AR16+AU16+AX16+BA16+BD16+BG16+BJ16+BM16+BP16+BS16+BV16+BY16+CB16+CE16+CH16+CK16+CN16+CQ16+CT16+CW16+CZ16+DC16+DF16+DI16+DL16+DO16+DR16+DU16+DX16+EA16+ED16+EG16+EJ16+EM16+EP16+ES16+EV16+EY16+FB16+FE16+FH16+FN16+FQ16+FT16+FW16+FZ16+GC16+GF16+GI16+GL16+GO16+GR16+GU16+GX16+HA16+HD16+HG16+HJ16</f>
        <v>0</v>
      </c>
      <c r="F16" s="53">
        <f t="shared" ref="F16" si="64">G16+H16</f>
        <v>0</v>
      </c>
      <c r="G16" s="54"/>
      <c r="H16" s="31"/>
      <c r="I16" s="53">
        <f t="shared" ref="I16" si="65">J16+K16</f>
        <v>0</v>
      </c>
      <c r="J16" s="54"/>
      <c r="K16" s="31"/>
      <c r="L16" s="53">
        <f t="shared" ref="L16" si="66">M16+N16</f>
        <v>0</v>
      </c>
      <c r="M16" s="54"/>
      <c r="N16" s="31"/>
      <c r="O16" s="78">
        <f t="shared" ref="O16" si="67">P16+Q16</f>
        <v>0</v>
      </c>
      <c r="P16" s="79"/>
      <c r="Q16" s="80"/>
      <c r="R16" s="53">
        <f t="shared" ref="R16:R18" si="68">S16+T16</f>
        <v>0</v>
      </c>
      <c r="S16" s="54"/>
      <c r="T16" s="31"/>
      <c r="U16" s="53">
        <f t="shared" ref="U16:U18" si="69">V16+W16</f>
        <v>0</v>
      </c>
      <c r="V16" s="54"/>
      <c r="W16" s="31"/>
      <c r="X16" s="53">
        <f>Y16+Z16</f>
        <v>0</v>
      </c>
      <c r="Y16" s="54"/>
      <c r="Z16" s="31"/>
      <c r="AA16" s="53">
        <f>AB16+AC16</f>
        <v>0</v>
      </c>
      <c r="AB16" s="54"/>
      <c r="AC16" s="31"/>
      <c r="AD16" s="53">
        <f t="shared" ref="AD16:AD18" si="70">AE16+AF16</f>
        <v>0</v>
      </c>
      <c r="AE16" s="54"/>
      <c r="AF16" s="31"/>
      <c r="AG16" s="78">
        <f t="shared" ref="AG16:AG18" si="71">AH16+AI16</f>
        <v>0</v>
      </c>
      <c r="AH16" s="79"/>
      <c r="AI16" s="80"/>
      <c r="AJ16" s="53">
        <f t="shared" ref="AJ16:AJ18" si="72">AK16+AL16</f>
        <v>0</v>
      </c>
      <c r="AK16" s="54"/>
      <c r="AL16" s="31"/>
      <c r="AM16" s="78">
        <f t="shared" ref="AM16:AM18" si="73">AN16+AO16</f>
        <v>0</v>
      </c>
      <c r="AN16" s="79"/>
      <c r="AO16" s="80"/>
      <c r="AP16" s="53">
        <f t="shared" ref="AP16:AP18" si="74">AQ16+AR16</f>
        <v>0</v>
      </c>
      <c r="AQ16" s="54"/>
      <c r="AR16" s="31"/>
      <c r="AS16" s="53">
        <f t="shared" ref="AS16:AS18" si="75">AT16+AU16</f>
        <v>0</v>
      </c>
      <c r="AT16" s="54"/>
      <c r="AU16" s="31"/>
      <c r="AV16" s="53">
        <f t="shared" ref="AV16:AV18" si="76">AW16+AX16</f>
        <v>0</v>
      </c>
      <c r="AW16" s="54"/>
      <c r="AX16" s="31"/>
      <c r="AY16" s="53">
        <f>AZ16+BA16</f>
        <v>0</v>
      </c>
      <c r="AZ16" s="54"/>
      <c r="BA16" s="31"/>
      <c r="BB16" s="53">
        <f>BC16+BD16</f>
        <v>0</v>
      </c>
      <c r="BC16" s="54"/>
      <c r="BD16" s="31"/>
      <c r="BE16" s="53">
        <f>BF16+BG16</f>
        <v>0</v>
      </c>
      <c r="BF16" s="54"/>
      <c r="BG16" s="31"/>
      <c r="BH16" s="53">
        <f>BI16+BJ16</f>
        <v>0</v>
      </c>
      <c r="BI16" s="54"/>
      <c r="BJ16" s="31"/>
      <c r="BK16" s="53"/>
      <c r="BL16" s="54"/>
      <c r="BM16" s="31"/>
      <c r="BN16" s="53">
        <f>BO16+BP16</f>
        <v>0</v>
      </c>
      <c r="BO16" s="54"/>
      <c r="BP16" s="31"/>
      <c r="BQ16" s="53">
        <f>BR16+BS16</f>
        <v>0</v>
      </c>
      <c r="BR16" s="54"/>
      <c r="BS16" s="31"/>
      <c r="BT16" s="38">
        <f t="shared" ref="BT16:BT18" si="77">BU16+BV16</f>
        <v>0</v>
      </c>
      <c r="BU16" s="39"/>
      <c r="BV16" s="55"/>
      <c r="BW16" s="38">
        <f t="shared" ref="BW16:BW18" si="78">BX16+BY16</f>
        <v>0</v>
      </c>
      <c r="BX16" s="39"/>
      <c r="BY16" s="55"/>
      <c r="BZ16" s="38"/>
      <c r="CA16" s="39"/>
      <c r="CB16" s="55"/>
      <c r="CC16" s="38">
        <f t="shared" ref="CC16:CC18" si="79">CD16+CE16</f>
        <v>0</v>
      </c>
      <c r="CD16" s="39"/>
      <c r="CE16" s="55"/>
      <c r="CF16" s="38">
        <f t="shared" ref="CF16:CF18" si="80">CG16+CH16</f>
        <v>0</v>
      </c>
      <c r="CG16" s="39"/>
      <c r="CH16" s="55"/>
      <c r="CI16" s="38">
        <f t="shared" ref="CI16:CI18" si="81">CJ16+CK16</f>
        <v>0</v>
      </c>
      <c r="CJ16" s="39"/>
      <c r="CK16" s="55"/>
      <c r="CL16" s="38">
        <f t="shared" ref="CL16:CL18" si="82">CM16+CN16</f>
        <v>0</v>
      </c>
      <c r="CM16" s="39"/>
      <c r="CN16" s="55"/>
      <c r="CO16" s="38">
        <f t="shared" ref="CO16:CO18" si="83">CP16+CQ16</f>
        <v>0</v>
      </c>
      <c r="CP16" s="39"/>
      <c r="CQ16" s="55"/>
      <c r="CR16" s="38">
        <f t="shared" ref="CR16:CR17" si="84">CS16+CT16</f>
        <v>0</v>
      </c>
      <c r="CS16" s="39"/>
      <c r="CT16" s="55"/>
      <c r="CU16" s="38"/>
      <c r="CV16" s="39"/>
      <c r="CW16" s="55"/>
      <c r="CX16" s="38">
        <f t="shared" ref="CX16:CX18" si="85">CY16+CZ16</f>
        <v>0</v>
      </c>
      <c r="CY16" s="39"/>
      <c r="CZ16" s="55"/>
      <c r="DA16" s="38">
        <f t="shared" ref="DA16:DA18" si="86">DB16+DC16</f>
        <v>0</v>
      </c>
      <c r="DB16" s="39"/>
      <c r="DC16" s="55"/>
      <c r="DD16" s="38"/>
      <c r="DE16" s="39"/>
      <c r="DF16" s="55"/>
      <c r="DG16" s="38">
        <f t="shared" ref="DG16:DG18" si="87">DH16+DI16</f>
        <v>0</v>
      </c>
      <c r="DH16" s="39"/>
      <c r="DI16" s="55"/>
      <c r="DJ16" s="38">
        <f t="shared" ref="DJ16:DJ18" si="88">DK16+DL16</f>
        <v>0</v>
      </c>
      <c r="DK16" s="39"/>
      <c r="DL16" s="55"/>
      <c r="DM16" s="38">
        <f t="shared" ref="DM16:DM18" si="89">DN16+DO16</f>
        <v>0</v>
      </c>
      <c r="DN16" s="39"/>
      <c r="DO16" s="55"/>
      <c r="DP16" s="38">
        <f t="shared" ref="DP16:DP18" si="90">DQ16+DR16</f>
        <v>0</v>
      </c>
      <c r="DQ16" s="39"/>
      <c r="DR16" s="55"/>
      <c r="DS16" s="38">
        <f t="shared" ref="DS16:DS18" si="91">DT16+DU16</f>
        <v>0</v>
      </c>
      <c r="DT16" s="39"/>
      <c r="DU16" s="55"/>
      <c r="DV16" s="38">
        <f t="shared" ref="DV16:DV18" si="92">DW16+DX16</f>
        <v>0</v>
      </c>
      <c r="DW16" s="39"/>
      <c r="DX16" s="55"/>
      <c r="DY16" s="38">
        <f t="shared" ref="DY16:DY18" si="93">DZ16+EA16</f>
        <v>0</v>
      </c>
      <c r="DZ16" s="39"/>
      <c r="EA16" s="55"/>
      <c r="EB16" s="38">
        <f t="shared" ref="EB16:EB18" si="94">EC16+ED16</f>
        <v>0</v>
      </c>
      <c r="EC16" s="39"/>
      <c r="ED16" s="55"/>
      <c r="EE16" s="38">
        <f t="shared" ref="EE16:EE18" si="95">EF16+EG16</f>
        <v>0</v>
      </c>
      <c r="EF16" s="39"/>
      <c r="EG16" s="55"/>
      <c r="EH16" s="38">
        <f t="shared" ref="EH16:EH18" si="96">EI16+EJ16</f>
        <v>0</v>
      </c>
      <c r="EI16" s="39"/>
      <c r="EJ16" s="55"/>
      <c r="EK16" s="38"/>
      <c r="EL16" s="39"/>
      <c r="EM16" s="55"/>
      <c r="EN16" s="38"/>
      <c r="EO16" s="39"/>
      <c r="EP16" s="55"/>
      <c r="EQ16" s="38">
        <f t="shared" ref="EQ16:EQ19" si="97">ER16+ES16</f>
        <v>0</v>
      </c>
      <c r="ER16" s="39"/>
      <c r="ES16" s="55"/>
      <c r="ET16" s="38">
        <f t="shared" ref="ET16:ET18" si="98">EU16+EV16</f>
        <v>0</v>
      </c>
      <c r="EU16" s="39"/>
      <c r="EV16" s="55"/>
      <c r="EW16" s="38"/>
      <c r="EX16" s="39"/>
      <c r="EY16" s="55"/>
      <c r="EZ16" s="38">
        <f t="shared" ref="EZ16:EZ18" si="99">FA16+FB16</f>
        <v>0</v>
      </c>
      <c r="FA16" s="39"/>
      <c r="FB16" s="55"/>
      <c r="FC16" s="38">
        <f t="shared" ref="FC16:FC18" si="100">FD16+FE16</f>
        <v>0</v>
      </c>
      <c r="FD16" s="39"/>
      <c r="FE16" s="55"/>
      <c r="FF16" s="38"/>
      <c r="FG16" s="39"/>
      <c r="FH16" s="55"/>
      <c r="FI16" s="38"/>
      <c r="FJ16" s="39"/>
      <c r="FK16" s="55"/>
      <c r="FL16" s="38"/>
      <c r="FM16" s="39"/>
      <c r="FN16" s="55"/>
      <c r="FO16" s="38">
        <f t="shared" ref="FO16" si="101">FP16+FQ16</f>
        <v>0</v>
      </c>
      <c r="FP16" s="39"/>
      <c r="FQ16" s="55"/>
      <c r="FR16" s="38"/>
      <c r="FS16" s="39"/>
      <c r="FT16" s="55"/>
      <c r="FU16" s="38"/>
      <c r="FV16" s="39"/>
      <c r="FW16" s="55"/>
      <c r="FX16" s="38">
        <f t="shared" ref="FX16:FX18" si="102">FY16+FZ16</f>
        <v>0</v>
      </c>
      <c r="FY16" s="39"/>
      <c r="FZ16" s="55"/>
      <c r="GA16" s="38"/>
      <c r="GB16" s="39"/>
      <c r="GC16" s="55"/>
      <c r="GD16" s="38">
        <f t="shared" ref="GD16:GD18" si="103">GE16+GF16</f>
        <v>0</v>
      </c>
      <c r="GE16" s="39"/>
      <c r="GF16" s="55"/>
      <c r="GG16" s="38"/>
      <c r="GH16" s="39"/>
      <c r="GI16" s="55"/>
      <c r="GJ16" s="38">
        <f t="shared" ref="GJ16:GJ18" si="104">GK16+GL16</f>
        <v>0</v>
      </c>
      <c r="GK16" s="39"/>
      <c r="GL16" s="55"/>
      <c r="GM16" s="38"/>
      <c r="GN16" s="39"/>
      <c r="GO16" s="55"/>
      <c r="GP16" s="38">
        <f t="shared" ref="GP16:GP18" si="105">GQ16+GR16</f>
        <v>0</v>
      </c>
      <c r="GQ16" s="39"/>
      <c r="GR16" s="55"/>
      <c r="GS16" s="38">
        <f t="shared" ref="GS16:GS18" si="106">GT16+GU16</f>
        <v>0</v>
      </c>
      <c r="GT16" s="39"/>
      <c r="GU16" s="55"/>
      <c r="GV16" s="38">
        <f t="shared" ref="GV16:GV18" si="107">GW16+GX16</f>
        <v>0</v>
      </c>
      <c r="GW16" s="39"/>
      <c r="GX16" s="55"/>
      <c r="GY16" s="38">
        <f t="shared" ref="GY16:GY18" si="108">GZ16+HA16</f>
        <v>0</v>
      </c>
      <c r="GZ16" s="39"/>
      <c r="HA16" s="55"/>
      <c r="HB16" s="38">
        <f t="shared" ref="HB16:HB18" si="109">HC16+HD16</f>
        <v>0</v>
      </c>
      <c r="HC16" s="39"/>
      <c r="HD16" s="55"/>
      <c r="HE16" s="38">
        <f t="shared" ref="HE16:HE18" si="110">HF16+HG16</f>
        <v>0</v>
      </c>
      <c r="HF16" s="39"/>
      <c r="HG16" s="55"/>
      <c r="HH16" s="38">
        <f t="shared" ref="HH16:HH18" si="111">HI16+HJ16</f>
        <v>0</v>
      </c>
      <c r="HI16" s="39"/>
      <c r="HJ16" s="55"/>
    </row>
    <row r="17" spans="1:218" ht="31.5" x14ac:dyDescent="0.25">
      <c r="A17" s="6" t="s">
        <v>67</v>
      </c>
      <c r="B17" s="37" t="s">
        <v>11</v>
      </c>
      <c r="C17" s="22">
        <f>D17+E17</f>
        <v>1246672</v>
      </c>
      <c r="D17" s="23">
        <f t="shared" si="62"/>
        <v>1246672</v>
      </c>
      <c r="E17" s="23">
        <f t="shared" si="63"/>
        <v>0</v>
      </c>
      <c r="F17" s="53">
        <f>G17+H17</f>
        <v>0</v>
      </c>
      <c r="G17" s="54">
        <v>0</v>
      </c>
      <c r="H17" s="31"/>
      <c r="I17" s="53">
        <f>J17+K17</f>
        <v>144662</v>
      </c>
      <c r="J17" s="54">
        <f>79432+65230</f>
        <v>144662</v>
      </c>
      <c r="K17" s="31"/>
      <c r="L17" s="53">
        <f>M17+N17</f>
        <v>1292219</v>
      </c>
      <c r="M17" s="54">
        <v>1292219</v>
      </c>
      <c r="N17" s="31">
        <v>0</v>
      </c>
      <c r="O17" s="78">
        <f>P17+Q17</f>
        <v>0</v>
      </c>
      <c r="P17" s="79"/>
      <c r="Q17" s="80"/>
      <c r="R17" s="53">
        <f t="shared" si="68"/>
        <v>142705</v>
      </c>
      <c r="S17" s="54">
        <v>142705</v>
      </c>
      <c r="T17" s="31"/>
      <c r="U17" s="53">
        <f t="shared" si="69"/>
        <v>0</v>
      </c>
      <c r="V17" s="54"/>
      <c r="W17" s="31"/>
      <c r="X17" s="53">
        <f>Y17+Z17</f>
        <v>-30209</v>
      </c>
      <c r="Y17" s="54">
        <v>-30209</v>
      </c>
      <c r="Z17" s="31"/>
      <c r="AA17" s="53">
        <f>AB17+AC17</f>
        <v>-63626</v>
      </c>
      <c r="AB17" s="54">
        <v>-63626</v>
      </c>
      <c r="AC17" s="31"/>
      <c r="AD17" s="53">
        <f t="shared" si="70"/>
        <v>-994</v>
      </c>
      <c r="AE17" s="54">
        <v>-994</v>
      </c>
      <c r="AF17" s="31"/>
      <c r="AG17" s="78">
        <f t="shared" si="71"/>
        <v>0</v>
      </c>
      <c r="AH17" s="79"/>
      <c r="AI17" s="80"/>
      <c r="AJ17" s="53">
        <f t="shared" si="72"/>
        <v>0</v>
      </c>
      <c r="AK17" s="54"/>
      <c r="AL17" s="31"/>
      <c r="AM17" s="78">
        <f t="shared" si="73"/>
        <v>0</v>
      </c>
      <c r="AN17" s="79"/>
      <c r="AO17" s="80"/>
      <c r="AP17" s="53">
        <f t="shared" si="74"/>
        <v>60000</v>
      </c>
      <c r="AQ17" s="54">
        <v>60000</v>
      </c>
      <c r="AR17" s="31"/>
      <c r="AS17" s="53">
        <f t="shared" si="75"/>
        <v>34475</v>
      </c>
      <c r="AT17" s="54">
        <v>34475</v>
      </c>
      <c r="AU17" s="31"/>
      <c r="AV17" s="53">
        <f t="shared" si="76"/>
        <v>-275947</v>
      </c>
      <c r="AW17" s="54">
        <f>118279-266431-127795</f>
        <v>-275947</v>
      </c>
      <c r="AX17" s="31"/>
      <c r="AY17" s="53">
        <f>AZ17+BA17</f>
        <v>0</v>
      </c>
      <c r="AZ17" s="54"/>
      <c r="BA17" s="31"/>
      <c r="BB17" s="53">
        <f>BC17+BD17</f>
        <v>0</v>
      </c>
      <c r="BC17" s="54"/>
      <c r="BD17" s="31"/>
      <c r="BE17" s="53">
        <f>BF17+BG17</f>
        <v>0</v>
      </c>
      <c r="BF17" s="54"/>
      <c r="BG17" s="31"/>
      <c r="BH17" s="53">
        <f>BI17+BJ17</f>
        <v>0</v>
      </c>
      <c r="BI17" s="54"/>
      <c r="BJ17" s="31"/>
      <c r="BK17" s="53"/>
      <c r="BL17" s="54"/>
      <c r="BM17" s="31"/>
      <c r="BN17" s="53">
        <f>BO17+BP17</f>
        <v>0</v>
      </c>
      <c r="BO17" s="54"/>
      <c r="BP17" s="31"/>
      <c r="BQ17" s="53">
        <f>BR17+BS17</f>
        <v>0</v>
      </c>
      <c r="BR17" s="54"/>
      <c r="BS17" s="31"/>
      <c r="BT17" s="38">
        <f t="shared" si="77"/>
        <v>0</v>
      </c>
      <c r="BU17" s="39"/>
      <c r="BV17" s="55"/>
      <c r="BW17" s="38">
        <f t="shared" si="78"/>
        <v>0</v>
      </c>
      <c r="BX17" s="39"/>
      <c r="BY17" s="55"/>
      <c r="BZ17" s="38"/>
      <c r="CA17" s="39"/>
      <c r="CB17" s="55"/>
      <c r="CC17" s="38">
        <f t="shared" si="79"/>
        <v>0</v>
      </c>
      <c r="CD17" s="39">
        <v>0</v>
      </c>
      <c r="CE17" s="55"/>
      <c r="CF17" s="38">
        <f t="shared" si="80"/>
        <v>0</v>
      </c>
      <c r="CG17" s="39">
        <v>0</v>
      </c>
      <c r="CH17" s="55"/>
      <c r="CI17" s="38">
        <f t="shared" si="81"/>
        <v>0</v>
      </c>
      <c r="CJ17" s="39">
        <v>0</v>
      </c>
      <c r="CK17" s="55"/>
      <c r="CL17" s="38">
        <f t="shared" si="82"/>
        <v>0</v>
      </c>
      <c r="CM17" s="39">
        <v>0</v>
      </c>
      <c r="CN17" s="55"/>
      <c r="CO17" s="38">
        <f t="shared" si="83"/>
        <v>0</v>
      </c>
      <c r="CP17" s="39">
        <v>0</v>
      </c>
      <c r="CQ17" s="55"/>
      <c r="CR17" s="38">
        <f t="shared" si="84"/>
        <v>0</v>
      </c>
      <c r="CS17" s="39"/>
      <c r="CT17" s="55"/>
      <c r="CU17" s="38"/>
      <c r="CV17" s="39"/>
      <c r="CW17" s="55"/>
      <c r="CX17" s="38">
        <f t="shared" si="85"/>
        <v>0</v>
      </c>
      <c r="CY17" s="39">
        <v>0</v>
      </c>
      <c r="CZ17" s="55"/>
      <c r="DA17" s="38">
        <f t="shared" si="86"/>
        <v>0</v>
      </c>
      <c r="DB17" s="39"/>
      <c r="DC17" s="55"/>
      <c r="DD17" s="38"/>
      <c r="DE17" s="39"/>
      <c r="DF17" s="55"/>
      <c r="DG17" s="38">
        <f t="shared" si="87"/>
        <v>-1294</v>
      </c>
      <c r="DH17" s="39">
        <v>-1294</v>
      </c>
      <c r="DI17" s="55"/>
      <c r="DJ17" s="38">
        <f t="shared" si="88"/>
        <v>0</v>
      </c>
      <c r="DK17" s="39">
        <v>0</v>
      </c>
      <c r="DL17" s="55"/>
      <c r="DM17" s="38">
        <f t="shared" si="89"/>
        <v>0</v>
      </c>
      <c r="DN17" s="39">
        <v>0</v>
      </c>
      <c r="DO17" s="55"/>
      <c r="DP17" s="38">
        <f t="shared" si="90"/>
        <v>-55319</v>
      </c>
      <c r="DQ17" s="39">
        <v>-55319</v>
      </c>
      <c r="DR17" s="55"/>
      <c r="DS17" s="38">
        <f t="shared" si="91"/>
        <v>0</v>
      </c>
      <c r="DT17" s="39"/>
      <c r="DU17" s="55"/>
      <c r="DV17" s="38">
        <f t="shared" si="92"/>
        <v>0</v>
      </c>
      <c r="DW17" s="39"/>
      <c r="DX17" s="55"/>
      <c r="DY17" s="38">
        <f t="shared" si="93"/>
        <v>0</v>
      </c>
      <c r="DZ17" s="39"/>
      <c r="EA17" s="55"/>
      <c r="EB17" s="38">
        <f t="shared" si="94"/>
        <v>0</v>
      </c>
      <c r="EC17" s="39">
        <v>0</v>
      </c>
      <c r="ED17" s="55"/>
      <c r="EE17" s="38">
        <f t="shared" si="95"/>
        <v>0</v>
      </c>
      <c r="EF17" s="39">
        <v>0</v>
      </c>
      <c r="EG17" s="55"/>
      <c r="EH17" s="38">
        <f t="shared" si="96"/>
        <v>0</v>
      </c>
      <c r="EI17" s="39">
        <v>0</v>
      </c>
      <c r="EJ17" s="55"/>
      <c r="EK17" s="38">
        <f>EL17+EM17</f>
        <v>0</v>
      </c>
      <c r="EL17" s="39"/>
      <c r="EM17" s="55"/>
      <c r="EN17" s="38"/>
      <c r="EO17" s="39"/>
      <c r="EP17" s="55"/>
      <c r="EQ17" s="38">
        <f t="shared" si="97"/>
        <v>0</v>
      </c>
      <c r="ER17" s="39"/>
      <c r="ES17" s="55"/>
      <c r="ET17" s="38">
        <f t="shared" si="98"/>
        <v>0</v>
      </c>
      <c r="EU17" s="39"/>
      <c r="EV17" s="55"/>
      <c r="EW17" s="38"/>
      <c r="EX17" s="39"/>
      <c r="EY17" s="55"/>
      <c r="EZ17" s="38">
        <f t="shared" si="99"/>
        <v>0</v>
      </c>
      <c r="FA17" s="39">
        <v>0</v>
      </c>
      <c r="FB17" s="55"/>
      <c r="FC17" s="38">
        <f t="shared" si="100"/>
        <v>0</v>
      </c>
      <c r="FD17" s="39"/>
      <c r="FE17" s="55"/>
      <c r="FF17" s="38"/>
      <c r="FG17" s="39"/>
      <c r="FH17" s="55"/>
      <c r="FI17" s="38"/>
      <c r="FJ17" s="39"/>
      <c r="FK17" s="55"/>
      <c r="FL17" s="38"/>
      <c r="FM17" s="39"/>
      <c r="FN17" s="55"/>
      <c r="FO17" s="38">
        <f>FP17+FQ17</f>
        <v>0</v>
      </c>
      <c r="FP17" s="39">
        <v>0</v>
      </c>
      <c r="FQ17" s="55"/>
      <c r="FR17" s="38">
        <f>FS17+FT17</f>
        <v>0</v>
      </c>
      <c r="FS17" s="39">
        <v>0</v>
      </c>
      <c r="FT17" s="55">
        <v>0</v>
      </c>
      <c r="FU17" s="38">
        <f>FV17+FW17</f>
        <v>0</v>
      </c>
      <c r="FV17" s="39">
        <v>0</v>
      </c>
      <c r="FW17" s="55">
        <v>0</v>
      </c>
      <c r="FX17" s="38">
        <f t="shared" si="102"/>
        <v>0</v>
      </c>
      <c r="FY17" s="39">
        <v>0</v>
      </c>
      <c r="FZ17" s="55"/>
      <c r="GA17" s="38"/>
      <c r="GB17" s="39"/>
      <c r="GC17" s="55"/>
      <c r="GD17" s="38">
        <f t="shared" si="103"/>
        <v>0</v>
      </c>
      <c r="GE17" s="39">
        <v>0</v>
      </c>
      <c r="GF17" s="55"/>
      <c r="GG17" s="38"/>
      <c r="GH17" s="39"/>
      <c r="GI17" s="55"/>
      <c r="GJ17" s="38">
        <f t="shared" si="104"/>
        <v>0</v>
      </c>
      <c r="GK17" s="39"/>
      <c r="GL17" s="55"/>
      <c r="GM17" s="38"/>
      <c r="GN17" s="39"/>
      <c r="GO17" s="55"/>
      <c r="GP17" s="38">
        <f t="shared" si="105"/>
        <v>0</v>
      </c>
      <c r="GQ17" s="39">
        <v>0</v>
      </c>
      <c r="GR17" s="55"/>
      <c r="GS17" s="38">
        <f t="shared" si="106"/>
        <v>0</v>
      </c>
      <c r="GT17" s="39">
        <v>0</v>
      </c>
      <c r="GU17" s="55"/>
      <c r="GV17" s="38">
        <f t="shared" si="107"/>
        <v>0</v>
      </c>
      <c r="GW17" s="39">
        <v>0</v>
      </c>
      <c r="GX17" s="55"/>
      <c r="GY17" s="38">
        <f t="shared" si="108"/>
        <v>0</v>
      </c>
      <c r="GZ17" s="39">
        <v>0</v>
      </c>
      <c r="HA17" s="55"/>
      <c r="HB17" s="38">
        <f t="shared" si="109"/>
        <v>0</v>
      </c>
      <c r="HC17" s="39">
        <v>0</v>
      </c>
      <c r="HD17" s="55"/>
      <c r="HE17" s="38">
        <f t="shared" si="110"/>
        <v>0</v>
      </c>
      <c r="HF17" s="39">
        <v>0</v>
      </c>
      <c r="HG17" s="55"/>
      <c r="HH17" s="38">
        <f t="shared" si="111"/>
        <v>0</v>
      </c>
      <c r="HI17" s="39">
        <v>0</v>
      </c>
      <c r="HJ17" s="55"/>
    </row>
    <row r="18" spans="1:218" ht="38.25" customHeight="1" x14ac:dyDescent="0.25">
      <c r="A18" s="7" t="s">
        <v>68</v>
      </c>
      <c r="B18" s="13" t="s">
        <v>12</v>
      </c>
      <c r="C18" s="22">
        <f>D18+E18</f>
        <v>415864</v>
      </c>
      <c r="D18" s="23">
        <f t="shared" si="62"/>
        <v>0</v>
      </c>
      <c r="E18" s="23">
        <f t="shared" si="63"/>
        <v>415864</v>
      </c>
      <c r="F18" s="53">
        <f>G18+H18</f>
        <v>0</v>
      </c>
      <c r="G18" s="54"/>
      <c r="H18" s="31">
        <v>0</v>
      </c>
      <c r="I18" s="53">
        <f>J18+K18</f>
        <v>-112862</v>
      </c>
      <c r="J18" s="54"/>
      <c r="K18" s="31">
        <f>-33651-6821-72390</f>
        <v>-112862</v>
      </c>
      <c r="L18" s="53">
        <f>M18+N18</f>
        <v>350000</v>
      </c>
      <c r="M18" s="54"/>
      <c r="N18" s="31">
        <v>350000</v>
      </c>
      <c r="O18" s="78">
        <f>P18+Q18</f>
        <v>0</v>
      </c>
      <c r="P18" s="79"/>
      <c r="Q18" s="80"/>
      <c r="R18" s="53">
        <f t="shared" si="68"/>
        <v>-142705</v>
      </c>
      <c r="S18" s="54"/>
      <c r="T18" s="31">
        <v>-142705</v>
      </c>
      <c r="U18" s="53">
        <f t="shared" si="69"/>
        <v>5000</v>
      </c>
      <c r="V18" s="54"/>
      <c r="W18" s="31">
        <v>5000</v>
      </c>
      <c r="X18" s="53">
        <f>Y18+Z18</f>
        <v>0</v>
      </c>
      <c r="Y18" s="54"/>
      <c r="Z18" s="31"/>
      <c r="AA18" s="53">
        <f>AB18+AC18</f>
        <v>0</v>
      </c>
      <c r="AB18" s="54"/>
      <c r="AC18" s="31"/>
      <c r="AD18" s="53">
        <f t="shared" si="70"/>
        <v>0</v>
      </c>
      <c r="AE18" s="54"/>
      <c r="AF18" s="31"/>
      <c r="AG18" s="78">
        <f t="shared" si="71"/>
        <v>0</v>
      </c>
      <c r="AH18" s="79"/>
      <c r="AI18" s="80"/>
      <c r="AJ18" s="53">
        <f t="shared" si="72"/>
        <v>0</v>
      </c>
      <c r="AK18" s="54"/>
      <c r="AL18" s="31"/>
      <c r="AM18" s="78">
        <f t="shared" si="73"/>
        <v>0</v>
      </c>
      <c r="AN18" s="79"/>
      <c r="AO18" s="80"/>
      <c r="AP18" s="53">
        <f t="shared" si="74"/>
        <v>50000</v>
      </c>
      <c r="AQ18" s="54"/>
      <c r="AR18" s="31">
        <v>50000</v>
      </c>
      <c r="AS18" s="53">
        <f t="shared" si="75"/>
        <v>0</v>
      </c>
      <c r="AT18" s="54"/>
      <c r="AU18" s="31"/>
      <c r="AV18" s="53">
        <f t="shared" si="76"/>
        <v>266431</v>
      </c>
      <c r="AW18" s="54"/>
      <c r="AX18" s="31">
        <v>266431</v>
      </c>
      <c r="AY18" s="53">
        <f>AZ18+BA18</f>
        <v>0</v>
      </c>
      <c r="AZ18" s="54"/>
      <c r="BA18" s="31">
        <v>0</v>
      </c>
      <c r="BB18" s="53">
        <f>BC18+BD18</f>
        <v>0</v>
      </c>
      <c r="BC18" s="54"/>
      <c r="BD18" s="31"/>
      <c r="BE18" s="53">
        <f>BF18+BG18</f>
        <v>0</v>
      </c>
      <c r="BF18" s="54"/>
      <c r="BG18" s="31"/>
      <c r="BH18" s="53">
        <f>BI18+BJ18</f>
        <v>0</v>
      </c>
      <c r="BI18" s="54"/>
      <c r="BJ18" s="31"/>
      <c r="BK18" s="53"/>
      <c r="BL18" s="54"/>
      <c r="BM18" s="31"/>
      <c r="BN18" s="53">
        <f>BO18+BP18</f>
        <v>0</v>
      </c>
      <c r="BO18" s="54"/>
      <c r="BP18" s="31"/>
      <c r="BQ18" s="53">
        <f>BR18+BS18</f>
        <v>0</v>
      </c>
      <c r="BR18" s="54"/>
      <c r="BS18" s="31"/>
      <c r="BT18" s="38">
        <f t="shared" si="77"/>
        <v>0</v>
      </c>
      <c r="BU18" s="39"/>
      <c r="BV18" s="55"/>
      <c r="BW18" s="38">
        <f t="shared" si="78"/>
        <v>0</v>
      </c>
      <c r="BX18" s="39"/>
      <c r="BY18" s="55"/>
      <c r="BZ18" s="38"/>
      <c r="CA18" s="39"/>
      <c r="CB18" s="55"/>
      <c r="CC18" s="38">
        <f t="shared" si="79"/>
        <v>0</v>
      </c>
      <c r="CD18" s="39"/>
      <c r="CE18" s="55"/>
      <c r="CF18" s="38">
        <f t="shared" si="80"/>
        <v>0</v>
      </c>
      <c r="CG18" s="39"/>
      <c r="CH18" s="55"/>
      <c r="CI18" s="38">
        <f t="shared" si="81"/>
        <v>0</v>
      </c>
      <c r="CJ18" s="39"/>
      <c r="CK18" s="55"/>
      <c r="CL18" s="38">
        <f t="shared" si="82"/>
        <v>0</v>
      </c>
      <c r="CM18" s="39"/>
      <c r="CN18" s="55"/>
      <c r="CO18" s="38">
        <f t="shared" si="83"/>
        <v>0</v>
      </c>
      <c r="CP18" s="39"/>
      <c r="CQ18" s="55"/>
      <c r="CR18" s="38">
        <f>CS18+CT18</f>
        <v>0</v>
      </c>
      <c r="CS18" s="39"/>
      <c r="CT18" s="55"/>
      <c r="CU18" s="38"/>
      <c r="CV18" s="39"/>
      <c r="CW18" s="55"/>
      <c r="CX18" s="38">
        <f t="shared" si="85"/>
        <v>0</v>
      </c>
      <c r="CY18" s="39"/>
      <c r="CZ18" s="55"/>
      <c r="DA18" s="38">
        <f t="shared" si="86"/>
        <v>0</v>
      </c>
      <c r="DB18" s="39"/>
      <c r="DC18" s="55"/>
      <c r="DD18" s="38"/>
      <c r="DE18" s="39"/>
      <c r="DF18" s="55"/>
      <c r="DG18" s="38">
        <f t="shared" si="87"/>
        <v>0</v>
      </c>
      <c r="DH18" s="39"/>
      <c r="DI18" s="55"/>
      <c r="DJ18" s="38">
        <f t="shared" si="88"/>
        <v>0</v>
      </c>
      <c r="DK18" s="39"/>
      <c r="DL18" s="55"/>
      <c r="DM18" s="38">
        <f t="shared" si="89"/>
        <v>0</v>
      </c>
      <c r="DN18" s="39"/>
      <c r="DO18" s="55"/>
      <c r="DP18" s="38">
        <f t="shared" si="90"/>
        <v>0</v>
      </c>
      <c r="DQ18" s="39"/>
      <c r="DR18" s="55"/>
      <c r="DS18" s="38">
        <f t="shared" si="91"/>
        <v>0</v>
      </c>
      <c r="DT18" s="39"/>
      <c r="DU18" s="55"/>
      <c r="DV18" s="38">
        <f t="shared" si="92"/>
        <v>0</v>
      </c>
      <c r="DW18" s="39"/>
      <c r="DX18" s="55"/>
      <c r="DY18" s="38">
        <f t="shared" si="93"/>
        <v>0</v>
      </c>
      <c r="DZ18" s="39"/>
      <c r="EA18" s="55"/>
      <c r="EB18" s="38">
        <f t="shared" si="94"/>
        <v>0</v>
      </c>
      <c r="EC18" s="39"/>
      <c r="ED18" s="55"/>
      <c r="EE18" s="38">
        <f t="shared" si="95"/>
        <v>0</v>
      </c>
      <c r="EF18" s="39"/>
      <c r="EG18" s="55"/>
      <c r="EH18" s="38">
        <f t="shared" si="96"/>
        <v>0</v>
      </c>
      <c r="EI18" s="39"/>
      <c r="EJ18" s="55"/>
      <c r="EK18" s="38">
        <f>EL18+EM18</f>
        <v>0</v>
      </c>
      <c r="EL18" s="39"/>
      <c r="EM18" s="55"/>
      <c r="EN18" s="38"/>
      <c r="EO18" s="39"/>
      <c r="EP18" s="55"/>
      <c r="EQ18" s="38">
        <f t="shared" si="97"/>
        <v>0</v>
      </c>
      <c r="ER18" s="39"/>
      <c r="ES18" s="55"/>
      <c r="ET18" s="38">
        <f t="shared" si="98"/>
        <v>0</v>
      </c>
      <c r="EU18" s="39">
        <v>0</v>
      </c>
      <c r="EV18" s="55"/>
      <c r="EW18" s="38"/>
      <c r="EX18" s="39"/>
      <c r="EY18" s="55"/>
      <c r="EZ18" s="38">
        <f t="shared" si="99"/>
        <v>0</v>
      </c>
      <c r="FA18" s="39"/>
      <c r="FB18" s="55"/>
      <c r="FC18" s="38">
        <f t="shared" si="100"/>
        <v>0</v>
      </c>
      <c r="FD18" s="39"/>
      <c r="FE18" s="55"/>
      <c r="FF18" s="38"/>
      <c r="FG18" s="39"/>
      <c r="FH18" s="55"/>
      <c r="FI18" s="38"/>
      <c r="FJ18" s="39"/>
      <c r="FK18" s="55"/>
      <c r="FL18" s="38"/>
      <c r="FM18" s="39"/>
      <c r="FN18" s="55"/>
      <c r="FO18" s="38">
        <f>FP18+FQ18</f>
        <v>0</v>
      </c>
      <c r="FP18" s="39"/>
      <c r="FQ18" s="55"/>
      <c r="FR18" s="38">
        <f t="shared" ref="FR18" si="112">FS18+FT18</f>
        <v>0</v>
      </c>
      <c r="FS18" s="39"/>
      <c r="FT18" s="55"/>
      <c r="FU18" s="38">
        <f t="shared" ref="FU18:FU29" si="113">FV18+FW18</f>
        <v>0</v>
      </c>
      <c r="FV18" s="39"/>
      <c r="FW18" s="55"/>
      <c r="FX18" s="38">
        <f t="shared" si="102"/>
        <v>0</v>
      </c>
      <c r="FY18" s="39"/>
      <c r="FZ18" s="55"/>
      <c r="GA18" s="38"/>
      <c r="GB18" s="39"/>
      <c r="GC18" s="55"/>
      <c r="GD18" s="38">
        <f t="shared" si="103"/>
        <v>0</v>
      </c>
      <c r="GE18" s="39"/>
      <c r="GF18" s="55"/>
      <c r="GG18" s="38"/>
      <c r="GH18" s="39"/>
      <c r="GI18" s="55"/>
      <c r="GJ18" s="38">
        <f t="shared" si="104"/>
        <v>0</v>
      </c>
      <c r="GK18" s="39"/>
      <c r="GL18" s="55"/>
      <c r="GM18" s="38"/>
      <c r="GN18" s="39"/>
      <c r="GO18" s="55"/>
      <c r="GP18" s="38">
        <f t="shared" si="105"/>
        <v>0</v>
      </c>
      <c r="GQ18" s="39"/>
      <c r="GR18" s="55"/>
      <c r="GS18" s="38">
        <f t="shared" si="106"/>
        <v>0</v>
      </c>
      <c r="GT18" s="39"/>
      <c r="GU18" s="55"/>
      <c r="GV18" s="38">
        <f t="shared" si="107"/>
        <v>0</v>
      </c>
      <c r="GW18" s="39"/>
      <c r="GX18" s="55"/>
      <c r="GY18" s="38">
        <f t="shared" si="108"/>
        <v>0</v>
      </c>
      <c r="GZ18" s="39"/>
      <c r="HA18" s="55"/>
      <c r="HB18" s="38">
        <f t="shared" si="109"/>
        <v>0</v>
      </c>
      <c r="HC18" s="39"/>
      <c r="HD18" s="55"/>
      <c r="HE18" s="38">
        <f t="shared" si="110"/>
        <v>0</v>
      </c>
      <c r="HF18" s="39"/>
      <c r="HG18" s="55"/>
      <c r="HH18" s="38">
        <f t="shared" si="111"/>
        <v>0</v>
      </c>
      <c r="HI18" s="39"/>
      <c r="HJ18" s="55"/>
    </row>
    <row r="19" spans="1:218" ht="18" x14ac:dyDescent="0.25">
      <c r="A19" s="30" t="s">
        <v>13</v>
      </c>
      <c r="B19" s="14"/>
      <c r="C19" s="22">
        <f>C20+C21+C22</f>
        <v>650299</v>
      </c>
      <c r="D19" s="23">
        <f>D20+D21+D22</f>
        <v>650299</v>
      </c>
      <c r="E19" s="24">
        <f>E20+E21+E22</f>
        <v>0</v>
      </c>
      <c r="F19" s="53">
        <f>F20+F21+F22</f>
        <v>1518</v>
      </c>
      <c r="G19" s="61">
        <f t="shared" ref="G19:CS19" si="114">G20+G21+G22</f>
        <v>1518</v>
      </c>
      <c r="H19" s="62">
        <f t="shared" si="114"/>
        <v>0</v>
      </c>
      <c r="I19" s="53">
        <f>I20+I21+I22</f>
        <v>10328</v>
      </c>
      <c r="J19" s="61">
        <f t="shared" ref="J19:K19" si="115">J20+J21+J22</f>
        <v>10328</v>
      </c>
      <c r="K19" s="62">
        <f t="shared" si="115"/>
        <v>0</v>
      </c>
      <c r="L19" s="53">
        <f t="shared" si="114"/>
        <v>0</v>
      </c>
      <c r="M19" s="61">
        <f t="shared" si="114"/>
        <v>0</v>
      </c>
      <c r="N19" s="62">
        <f t="shared" si="114"/>
        <v>0</v>
      </c>
      <c r="O19" s="78">
        <f t="shared" si="114"/>
        <v>0</v>
      </c>
      <c r="P19" s="81">
        <f t="shared" si="114"/>
        <v>0</v>
      </c>
      <c r="Q19" s="82">
        <f t="shared" si="114"/>
        <v>0</v>
      </c>
      <c r="R19" s="53">
        <f t="shared" si="114"/>
        <v>0</v>
      </c>
      <c r="S19" s="61">
        <f t="shared" si="114"/>
        <v>0</v>
      </c>
      <c r="T19" s="62">
        <f t="shared" si="114"/>
        <v>0</v>
      </c>
      <c r="U19" s="53">
        <f t="shared" si="114"/>
        <v>0</v>
      </c>
      <c r="V19" s="61">
        <f t="shared" si="114"/>
        <v>0</v>
      </c>
      <c r="W19" s="62">
        <f t="shared" si="114"/>
        <v>0</v>
      </c>
      <c r="X19" s="53">
        <f t="shared" si="114"/>
        <v>30209</v>
      </c>
      <c r="Y19" s="61">
        <f t="shared" si="114"/>
        <v>30209</v>
      </c>
      <c r="Z19" s="62">
        <f t="shared" si="114"/>
        <v>0</v>
      </c>
      <c r="AA19" s="53">
        <f t="shared" si="114"/>
        <v>63626</v>
      </c>
      <c r="AB19" s="61">
        <f t="shared" si="114"/>
        <v>63626</v>
      </c>
      <c r="AC19" s="62">
        <f t="shared" si="114"/>
        <v>0</v>
      </c>
      <c r="AD19" s="53">
        <f t="shared" si="114"/>
        <v>994</v>
      </c>
      <c r="AE19" s="61">
        <f t="shared" si="114"/>
        <v>994</v>
      </c>
      <c r="AF19" s="62">
        <f t="shared" si="114"/>
        <v>0</v>
      </c>
      <c r="AG19" s="78">
        <f t="shared" ref="AG19:AI19" si="116">AG20+AG21+AG22</f>
        <v>0</v>
      </c>
      <c r="AH19" s="81">
        <f t="shared" si="116"/>
        <v>0</v>
      </c>
      <c r="AI19" s="82">
        <f t="shared" si="116"/>
        <v>0</v>
      </c>
      <c r="AJ19" s="53">
        <f t="shared" ref="AJ19:AL19" si="117">AJ20+AJ21+AJ22</f>
        <v>3909</v>
      </c>
      <c r="AK19" s="61">
        <f t="shared" si="117"/>
        <v>3909</v>
      </c>
      <c r="AL19" s="62">
        <f t="shared" si="117"/>
        <v>0</v>
      </c>
      <c r="AM19" s="78">
        <f t="shared" si="114"/>
        <v>0</v>
      </c>
      <c r="AN19" s="81">
        <f t="shared" si="114"/>
        <v>0</v>
      </c>
      <c r="AO19" s="82">
        <f t="shared" si="114"/>
        <v>0</v>
      </c>
      <c r="AP19" s="53">
        <f t="shared" ref="AP19:AR19" si="118">AP20+AP21+AP22</f>
        <v>31716</v>
      </c>
      <c r="AQ19" s="61">
        <f t="shared" si="118"/>
        <v>31716</v>
      </c>
      <c r="AR19" s="62">
        <f t="shared" si="118"/>
        <v>0</v>
      </c>
      <c r="AS19" s="53">
        <f t="shared" si="114"/>
        <v>0</v>
      </c>
      <c r="AT19" s="61">
        <f t="shared" si="114"/>
        <v>0</v>
      </c>
      <c r="AU19" s="62">
        <f t="shared" si="114"/>
        <v>0</v>
      </c>
      <c r="AV19" s="53">
        <f t="shared" si="114"/>
        <v>302016</v>
      </c>
      <c r="AW19" s="61">
        <f t="shared" si="114"/>
        <v>302016</v>
      </c>
      <c r="AX19" s="62">
        <f t="shared" si="114"/>
        <v>0</v>
      </c>
      <c r="AY19" s="53">
        <f t="shared" si="114"/>
        <v>2</v>
      </c>
      <c r="AZ19" s="61">
        <f t="shared" si="114"/>
        <v>2</v>
      </c>
      <c r="BA19" s="62">
        <f t="shared" si="114"/>
        <v>0</v>
      </c>
      <c r="BB19" s="53">
        <f t="shared" si="114"/>
        <v>0</v>
      </c>
      <c r="BC19" s="61">
        <f t="shared" si="114"/>
        <v>0</v>
      </c>
      <c r="BD19" s="62">
        <f t="shared" si="114"/>
        <v>0</v>
      </c>
      <c r="BE19" s="53">
        <f t="shared" si="114"/>
        <v>31</v>
      </c>
      <c r="BF19" s="61">
        <f t="shared" si="114"/>
        <v>31</v>
      </c>
      <c r="BG19" s="62">
        <f t="shared" si="114"/>
        <v>0</v>
      </c>
      <c r="BH19" s="53">
        <f t="shared" si="114"/>
        <v>152</v>
      </c>
      <c r="BI19" s="61">
        <f t="shared" si="114"/>
        <v>152</v>
      </c>
      <c r="BJ19" s="62">
        <f t="shared" si="114"/>
        <v>0</v>
      </c>
      <c r="BK19" s="53"/>
      <c r="BL19" s="61"/>
      <c r="BM19" s="62"/>
      <c r="BN19" s="53">
        <f t="shared" si="114"/>
        <v>5369</v>
      </c>
      <c r="BO19" s="61">
        <f t="shared" si="114"/>
        <v>5369</v>
      </c>
      <c r="BP19" s="62">
        <f t="shared" si="114"/>
        <v>0</v>
      </c>
      <c r="BQ19" s="53">
        <f t="shared" si="114"/>
        <v>0</v>
      </c>
      <c r="BR19" s="61">
        <f t="shared" si="114"/>
        <v>0</v>
      </c>
      <c r="BS19" s="62">
        <f t="shared" si="114"/>
        <v>0</v>
      </c>
      <c r="BT19" s="53">
        <f t="shared" ref="BT19:BV19" si="119">BT20+BT21+BT22</f>
        <v>143</v>
      </c>
      <c r="BU19" s="61">
        <f t="shared" si="119"/>
        <v>143</v>
      </c>
      <c r="BV19" s="62">
        <f t="shared" si="119"/>
        <v>0</v>
      </c>
      <c r="BW19" s="53">
        <f t="shared" si="114"/>
        <v>2</v>
      </c>
      <c r="BX19" s="61">
        <f t="shared" si="114"/>
        <v>2</v>
      </c>
      <c r="BY19" s="62">
        <f t="shared" si="114"/>
        <v>0</v>
      </c>
      <c r="BZ19" s="53"/>
      <c r="CA19" s="61"/>
      <c r="CB19" s="62"/>
      <c r="CC19" s="53">
        <f t="shared" ref="CC19:CE19" si="120">CC20+CC21+CC22</f>
        <v>243</v>
      </c>
      <c r="CD19" s="61">
        <f t="shared" si="120"/>
        <v>243</v>
      </c>
      <c r="CE19" s="62">
        <f t="shared" si="120"/>
        <v>0</v>
      </c>
      <c r="CF19" s="53">
        <f t="shared" si="114"/>
        <v>1509</v>
      </c>
      <c r="CG19" s="61">
        <f t="shared" si="114"/>
        <v>1509</v>
      </c>
      <c r="CH19" s="62">
        <f t="shared" si="114"/>
        <v>0</v>
      </c>
      <c r="CI19" s="53">
        <f t="shared" ref="CI19:CN19" si="121">CI20+CI21+CI22</f>
        <v>0</v>
      </c>
      <c r="CJ19" s="61">
        <f t="shared" si="121"/>
        <v>0</v>
      </c>
      <c r="CK19" s="62">
        <f t="shared" si="121"/>
        <v>0</v>
      </c>
      <c r="CL19" s="53">
        <f t="shared" si="121"/>
        <v>8652</v>
      </c>
      <c r="CM19" s="61">
        <f t="shared" si="121"/>
        <v>8652</v>
      </c>
      <c r="CN19" s="62">
        <f t="shared" si="121"/>
        <v>0</v>
      </c>
      <c r="CO19" s="53">
        <f t="shared" si="114"/>
        <v>1093</v>
      </c>
      <c r="CP19" s="61">
        <f t="shared" si="114"/>
        <v>1093</v>
      </c>
      <c r="CQ19" s="62">
        <f t="shared" si="114"/>
        <v>0</v>
      </c>
      <c r="CR19" s="53">
        <f t="shared" si="114"/>
        <v>1412</v>
      </c>
      <c r="CS19" s="61">
        <f t="shared" si="114"/>
        <v>1412</v>
      </c>
      <c r="CT19" s="62">
        <f t="shared" ref="CT19:HJ19" si="122">CT20+CT21+CT22</f>
        <v>0</v>
      </c>
      <c r="CU19" s="53"/>
      <c r="CV19" s="61"/>
      <c r="CW19" s="62"/>
      <c r="CX19" s="53">
        <f t="shared" ref="CX19" si="123">CX20+CX21+CX22</f>
        <v>1548</v>
      </c>
      <c r="CY19" s="61">
        <f t="shared" ref="CY19" si="124">CY20+CY21+CY22</f>
        <v>1548</v>
      </c>
      <c r="CZ19" s="62">
        <f t="shared" ref="CZ19" si="125">CZ20+CZ21+CZ22</f>
        <v>0</v>
      </c>
      <c r="DA19" s="53">
        <f t="shared" ref="DA19" si="126">DA20+DA21+DA22</f>
        <v>9662</v>
      </c>
      <c r="DB19" s="61">
        <f t="shared" ref="DB19" si="127">DB20+DB21+DB22</f>
        <v>9662</v>
      </c>
      <c r="DC19" s="62">
        <f t="shared" ref="DC19:DO19" si="128">DC20+DC21+DC22</f>
        <v>0</v>
      </c>
      <c r="DD19" s="53"/>
      <c r="DE19" s="61"/>
      <c r="DF19" s="62"/>
      <c r="DG19" s="53">
        <f t="shared" ref="DG19:DL19" si="129">DG20+DG21+DG22</f>
        <v>1294</v>
      </c>
      <c r="DH19" s="61">
        <f>DH20+DH21+DH22</f>
        <v>1294</v>
      </c>
      <c r="DI19" s="62">
        <f t="shared" si="129"/>
        <v>0</v>
      </c>
      <c r="DJ19" s="53">
        <f t="shared" si="129"/>
        <v>2105</v>
      </c>
      <c r="DK19" s="61">
        <f t="shared" si="129"/>
        <v>2105</v>
      </c>
      <c r="DL19" s="62">
        <f t="shared" si="129"/>
        <v>0</v>
      </c>
      <c r="DM19" s="53">
        <f t="shared" si="128"/>
        <v>70</v>
      </c>
      <c r="DN19" s="61">
        <f t="shared" si="128"/>
        <v>70</v>
      </c>
      <c r="DO19" s="62">
        <f t="shared" si="128"/>
        <v>0</v>
      </c>
      <c r="DP19" s="53">
        <f t="shared" ref="DP19" si="130">DP20+DP21+DP22</f>
        <v>55319</v>
      </c>
      <c r="DQ19" s="61">
        <f t="shared" ref="DQ19" si="131">DQ20+DQ21+DQ22</f>
        <v>55319</v>
      </c>
      <c r="DR19" s="62">
        <f t="shared" ref="DR19:DX19" si="132">DR20+DR21+DR22</f>
        <v>0</v>
      </c>
      <c r="DS19" s="53">
        <f t="shared" ref="DS19:DU19" si="133">DS20+DS21+DS22</f>
        <v>30</v>
      </c>
      <c r="DT19" s="61">
        <f t="shared" si="133"/>
        <v>30</v>
      </c>
      <c r="DU19" s="62">
        <f t="shared" si="133"/>
        <v>0</v>
      </c>
      <c r="DV19" s="53">
        <f t="shared" si="132"/>
        <v>8</v>
      </c>
      <c r="DW19" s="61">
        <f t="shared" si="132"/>
        <v>8</v>
      </c>
      <c r="DX19" s="62">
        <f t="shared" si="132"/>
        <v>0</v>
      </c>
      <c r="DY19" s="53">
        <f t="shared" si="122"/>
        <v>6127</v>
      </c>
      <c r="DZ19" s="61">
        <f t="shared" si="122"/>
        <v>6127</v>
      </c>
      <c r="EA19" s="62">
        <f t="shared" si="122"/>
        <v>0</v>
      </c>
      <c r="EB19" s="53">
        <f t="shared" ref="EB19:ED19" si="134">EB20+EB21+EB22</f>
        <v>1</v>
      </c>
      <c r="EC19" s="61">
        <f t="shared" si="134"/>
        <v>1</v>
      </c>
      <c r="ED19" s="62">
        <f t="shared" si="134"/>
        <v>0</v>
      </c>
      <c r="EE19" s="53">
        <f t="shared" si="122"/>
        <v>1624</v>
      </c>
      <c r="EF19" s="61">
        <f t="shared" si="122"/>
        <v>1624</v>
      </c>
      <c r="EG19" s="62">
        <f t="shared" si="122"/>
        <v>0</v>
      </c>
      <c r="EH19" s="53">
        <f t="shared" ref="EH19:EJ19" si="135">EH20+EH21+EH22</f>
        <v>41</v>
      </c>
      <c r="EI19" s="61">
        <f t="shared" si="135"/>
        <v>41</v>
      </c>
      <c r="EJ19" s="62">
        <f t="shared" si="135"/>
        <v>0</v>
      </c>
      <c r="EK19" s="53">
        <f t="shared" si="122"/>
        <v>4627</v>
      </c>
      <c r="EL19" s="61">
        <f t="shared" si="122"/>
        <v>4627</v>
      </c>
      <c r="EM19" s="62">
        <f t="shared" si="122"/>
        <v>0</v>
      </c>
      <c r="EN19" s="53"/>
      <c r="EO19" s="61"/>
      <c r="EP19" s="62"/>
      <c r="EQ19" s="38">
        <f t="shared" si="97"/>
        <v>3</v>
      </c>
      <c r="ER19" s="61">
        <f t="shared" si="122"/>
        <v>3</v>
      </c>
      <c r="ES19" s="62">
        <f t="shared" si="122"/>
        <v>0</v>
      </c>
      <c r="ET19" s="53">
        <f t="shared" ref="ET19:EV19" si="136">ET20+ET21+ET22</f>
        <v>292</v>
      </c>
      <c r="EU19" s="61">
        <f t="shared" si="136"/>
        <v>292</v>
      </c>
      <c r="EV19" s="62">
        <f t="shared" si="136"/>
        <v>0</v>
      </c>
      <c r="EW19" s="53"/>
      <c r="EX19" s="61"/>
      <c r="EY19" s="62"/>
      <c r="EZ19" s="53">
        <f t="shared" si="122"/>
        <v>70</v>
      </c>
      <c r="FA19" s="61">
        <f t="shared" si="122"/>
        <v>70</v>
      </c>
      <c r="FB19" s="62">
        <f t="shared" si="122"/>
        <v>0</v>
      </c>
      <c r="FC19" s="53">
        <f t="shared" ref="FC19:FE19" si="137">FC20+FC21+FC22</f>
        <v>154</v>
      </c>
      <c r="FD19" s="61">
        <f t="shared" si="137"/>
        <v>154</v>
      </c>
      <c r="FE19" s="62">
        <f t="shared" si="137"/>
        <v>0</v>
      </c>
      <c r="FF19" s="53"/>
      <c r="FG19" s="61"/>
      <c r="FH19" s="62"/>
      <c r="FI19" s="53"/>
      <c r="FJ19" s="61"/>
      <c r="FK19" s="62"/>
      <c r="FL19" s="53"/>
      <c r="FM19" s="61"/>
      <c r="FN19" s="62"/>
      <c r="FO19" s="53">
        <f>FO20+FO21+FO22</f>
        <v>1472</v>
      </c>
      <c r="FP19" s="61">
        <f>FP20+FP21+FP22</f>
        <v>1472</v>
      </c>
      <c r="FQ19" s="62">
        <f t="shared" ref="FQ19" si="138">FQ20+FQ21+FQ22</f>
        <v>0</v>
      </c>
      <c r="FR19" s="53">
        <f t="shared" ref="FR19:FT19" si="139">FR20+FR21+FR22</f>
        <v>25</v>
      </c>
      <c r="FS19" s="61">
        <f t="shared" si="139"/>
        <v>25</v>
      </c>
      <c r="FT19" s="62">
        <f t="shared" si="139"/>
        <v>0</v>
      </c>
      <c r="FU19" s="53">
        <f t="shared" si="122"/>
        <v>11984</v>
      </c>
      <c r="FV19" s="61">
        <f t="shared" si="122"/>
        <v>11984</v>
      </c>
      <c r="FW19" s="62">
        <f t="shared" si="122"/>
        <v>0</v>
      </c>
      <c r="FX19" s="53">
        <f t="shared" ref="FX19:FZ19" si="140">FX20+FX21+FX22</f>
        <v>13</v>
      </c>
      <c r="FY19" s="61">
        <f t="shared" si="140"/>
        <v>13</v>
      </c>
      <c r="FZ19" s="62">
        <f t="shared" si="140"/>
        <v>0</v>
      </c>
      <c r="GA19" s="53"/>
      <c r="GB19" s="61"/>
      <c r="GC19" s="62"/>
      <c r="GD19" s="53">
        <f t="shared" si="122"/>
        <v>7438</v>
      </c>
      <c r="GE19" s="61">
        <f t="shared" si="122"/>
        <v>7438</v>
      </c>
      <c r="GF19" s="62">
        <f t="shared" si="122"/>
        <v>0</v>
      </c>
      <c r="GG19" s="53"/>
      <c r="GH19" s="61"/>
      <c r="GI19" s="62"/>
      <c r="GJ19" s="53">
        <f t="shared" si="122"/>
        <v>14413</v>
      </c>
      <c r="GK19" s="61">
        <f t="shared" si="122"/>
        <v>14413</v>
      </c>
      <c r="GL19" s="62">
        <f t="shared" si="122"/>
        <v>0</v>
      </c>
      <c r="GM19" s="53"/>
      <c r="GN19" s="61"/>
      <c r="GO19" s="62"/>
      <c r="GP19" s="53">
        <f t="shared" si="122"/>
        <v>3775</v>
      </c>
      <c r="GQ19" s="61">
        <f t="shared" si="122"/>
        <v>3775</v>
      </c>
      <c r="GR19" s="62">
        <f t="shared" si="122"/>
        <v>0</v>
      </c>
      <c r="GS19" s="53">
        <f t="shared" ref="GS19:GU19" si="141">GS20+GS21+GS22</f>
        <v>4555</v>
      </c>
      <c r="GT19" s="61">
        <f t="shared" si="141"/>
        <v>4555</v>
      </c>
      <c r="GU19" s="62">
        <f t="shared" si="141"/>
        <v>0</v>
      </c>
      <c r="GV19" s="53">
        <f t="shared" si="122"/>
        <v>30884</v>
      </c>
      <c r="GW19" s="61">
        <f t="shared" si="122"/>
        <v>30884</v>
      </c>
      <c r="GX19" s="62">
        <f t="shared" si="122"/>
        <v>0</v>
      </c>
      <c r="GY19" s="53">
        <f t="shared" si="122"/>
        <v>1792</v>
      </c>
      <c r="GZ19" s="61">
        <f t="shared" si="122"/>
        <v>1792</v>
      </c>
      <c r="HA19" s="62">
        <f t="shared" ref="HA19" si="142">HA20+HA21+HA22</f>
        <v>0</v>
      </c>
      <c r="HB19" s="53">
        <f t="shared" si="122"/>
        <v>14770</v>
      </c>
      <c r="HC19" s="61">
        <f t="shared" si="122"/>
        <v>14770</v>
      </c>
      <c r="HD19" s="62">
        <f t="shared" si="122"/>
        <v>0</v>
      </c>
      <c r="HE19" s="53">
        <f t="shared" ref="HE19:HG19" si="143">HE20+HE21+HE22</f>
        <v>5034</v>
      </c>
      <c r="HF19" s="61">
        <f t="shared" si="143"/>
        <v>5034</v>
      </c>
      <c r="HG19" s="62">
        <f t="shared" si="143"/>
        <v>0</v>
      </c>
      <c r="HH19" s="53">
        <f t="shared" si="122"/>
        <v>8245</v>
      </c>
      <c r="HI19" s="61">
        <f t="shared" si="122"/>
        <v>8245</v>
      </c>
      <c r="HJ19" s="62">
        <f t="shared" si="122"/>
        <v>0</v>
      </c>
    </row>
    <row r="20" spans="1:218" ht="51" customHeight="1" x14ac:dyDescent="0.25">
      <c r="A20" s="8" t="s">
        <v>69</v>
      </c>
      <c r="B20" s="28" t="s">
        <v>70</v>
      </c>
      <c r="C20" s="22">
        <f>D20+E20</f>
        <v>60420</v>
      </c>
      <c r="D20" s="23">
        <f t="shared" ref="D20" si="144">G20+J20+M20+P20+S20+V20+Y20+AB20+AE20+AH20+AK20+AN20+AQ20+AT20+AW20+AZ20+BC20+BF20+BI20+BL20+BO20+BR20+BU20+BX20+CA20+CD20+CG20+CJ20+CM20+CP20+CS20+CV20+CY20+DB20+DE20+DH20+DK20+DN20+DQ20+DT20+DW20+DZ20+EC20+EF20+EI20+EL20+EO20+ER20+EU20+EX20+FA20+FD20+FG20+FM20+FP20+FS20+FV20+FY20+GB20+GE20+GH20+GK20+GN20+GQ20+GT20+GW20+GZ20+HC20+HF20+HI20</f>
        <v>60420</v>
      </c>
      <c r="E20" s="23">
        <f t="shared" ref="E20" si="145">H20+K20+N20+Q20+T20+W20+Z20+AC20+AF20+AI20+AL20+AO20+AR20+AU20+AX20+BA20+BD20+BG20+BJ20+BM20+BP20+BS20+BV20+BY20+CB20+CE20+CH20+CK20+CN20+CQ20+CT20+CW20+CZ20+DC20+DF20+DI20+DL20+DO20+DR20+DU20+DX20+EA20+ED20+EG20+EJ20+EM20+EP20+ES20+EV20+EY20+FB20+FE20+FH20+FN20+FQ20+FT20+FW20+FZ20+GC20+GF20+GI20+GL20+GO20+GR20+GU20+GX20+HA20+HD20+HG20+HJ20</f>
        <v>0</v>
      </c>
      <c r="F20" s="53">
        <f>G20+H20</f>
        <v>0</v>
      </c>
      <c r="G20" s="54">
        <v>0</v>
      </c>
      <c r="H20" s="31"/>
      <c r="I20" s="53">
        <f>J20+K20</f>
        <v>0</v>
      </c>
      <c r="J20" s="54">
        <v>0</v>
      </c>
      <c r="K20" s="31"/>
      <c r="L20" s="53"/>
      <c r="M20" s="54"/>
      <c r="N20" s="31"/>
      <c r="O20" s="78"/>
      <c r="P20" s="79"/>
      <c r="Q20" s="80"/>
      <c r="R20" s="53"/>
      <c r="S20" s="54"/>
      <c r="T20" s="31"/>
      <c r="U20" s="53"/>
      <c r="V20" s="54"/>
      <c r="W20" s="31"/>
      <c r="X20" s="53"/>
      <c r="Y20" s="54"/>
      <c r="Z20" s="31"/>
      <c r="AA20" s="53"/>
      <c r="AB20" s="54"/>
      <c r="AC20" s="31"/>
      <c r="AD20" s="53"/>
      <c r="AE20" s="54"/>
      <c r="AF20" s="31"/>
      <c r="AG20" s="78"/>
      <c r="AH20" s="79"/>
      <c r="AI20" s="80"/>
      <c r="AJ20" s="53"/>
      <c r="AK20" s="54"/>
      <c r="AL20" s="31"/>
      <c r="AM20" s="78"/>
      <c r="AN20" s="79"/>
      <c r="AO20" s="80"/>
      <c r="AP20" s="53"/>
      <c r="AQ20" s="54"/>
      <c r="AR20" s="31"/>
      <c r="AS20" s="53"/>
      <c r="AT20" s="54"/>
      <c r="AU20" s="31"/>
      <c r="AV20" s="53"/>
      <c r="AW20" s="54"/>
      <c r="AX20" s="31"/>
      <c r="AY20" s="53"/>
      <c r="AZ20" s="54"/>
      <c r="BA20" s="31"/>
      <c r="BB20" s="53"/>
      <c r="BC20" s="54"/>
      <c r="BD20" s="31"/>
      <c r="BE20" s="53"/>
      <c r="BF20" s="54"/>
      <c r="BG20" s="31"/>
      <c r="BH20" s="53"/>
      <c r="BI20" s="54"/>
      <c r="BJ20" s="31"/>
      <c r="BK20" s="53"/>
      <c r="BL20" s="54"/>
      <c r="BM20" s="31"/>
      <c r="BN20" s="53"/>
      <c r="BO20" s="54"/>
      <c r="BP20" s="31"/>
      <c r="BQ20" s="53"/>
      <c r="BR20" s="54"/>
      <c r="BS20" s="31"/>
      <c r="BT20" s="38">
        <f>BU20+BV20</f>
        <v>0</v>
      </c>
      <c r="BU20" s="39"/>
      <c r="BV20" s="55"/>
      <c r="BW20" s="38">
        <f>BX20+BY20</f>
        <v>0</v>
      </c>
      <c r="BX20" s="39"/>
      <c r="BY20" s="55"/>
      <c r="BZ20" s="38"/>
      <c r="CA20" s="39"/>
      <c r="CB20" s="55"/>
      <c r="CC20" s="38">
        <f>CD20+CE20</f>
        <v>243</v>
      </c>
      <c r="CD20" s="39">
        <v>243</v>
      </c>
      <c r="CE20" s="55"/>
      <c r="CF20" s="38">
        <f>CG20+CH20</f>
        <v>1509</v>
      </c>
      <c r="CG20" s="39">
        <v>1509</v>
      </c>
      <c r="CH20" s="55"/>
      <c r="CI20" s="38">
        <f>CJ20+CK20</f>
        <v>0</v>
      </c>
      <c r="CJ20" s="39"/>
      <c r="CK20" s="55"/>
      <c r="CL20" s="38">
        <f>CM20+CN20</f>
        <v>0</v>
      </c>
      <c r="CM20" s="39"/>
      <c r="CN20" s="55"/>
      <c r="CO20" s="38">
        <f>CP20+CQ20</f>
        <v>0</v>
      </c>
      <c r="CP20" s="39"/>
      <c r="CQ20" s="55"/>
      <c r="CR20" s="38">
        <f>CS20+CT20</f>
        <v>0</v>
      </c>
      <c r="CS20" s="40">
        <v>0</v>
      </c>
      <c r="CT20" s="57"/>
      <c r="CU20" s="38"/>
      <c r="CV20" s="40"/>
      <c r="CW20" s="57"/>
      <c r="CX20" s="38">
        <f>CY20+CZ20</f>
        <v>0</v>
      </c>
      <c r="CY20" s="39">
        <v>0</v>
      </c>
      <c r="CZ20" s="55"/>
      <c r="DA20" s="38">
        <f>DB20+DC20</f>
        <v>0</v>
      </c>
      <c r="DB20" s="39">
        <v>0</v>
      </c>
      <c r="DC20" s="55"/>
      <c r="DD20" s="38"/>
      <c r="DE20" s="39"/>
      <c r="DF20" s="55"/>
      <c r="DG20" s="38">
        <f>DH20+DI20</f>
        <v>1294</v>
      </c>
      <c r="DH20" s="39">
        <v>1294</v>
      </c>
      <c r="DI20" s="55"/>
      <c r="DJ20" s="38">
        <f>DK20+DL20</f>
        <v>2105</v>
      </c>
      <c r="DK20" s="39">
        <v>2105</v>
      </c>
      <c r="DL20" s="55"/>
      <c r="DM20" s="38">
        <f>DN20+DO20</f>
        <v>70</v>
      </c>
      <c r="DN20" s="39">
        <v>70</v>
      </c>
      <c r="DO20" s="55"/>
      <c r="DP20" s="38">
        <f>DQ20+DR20</f>
        <v>0</v>
      </c>
      <c r="DQ20" s="39"/>
      <c r="DR20" s="55"/>
      <c r="DS20" s="38">
        <f>DT20+DU20</f>
        <v>30</v>
      </c>
      <c r="DT20" s="39">
        <v>30</v>
      </c>
      <c r="DU20" s="55"/>
      <c r="DV20" s="38">
        <f>DW20+DX20</f>
        <v>8</v>
      </c>
      <c r="DW20" s="39">
        <v>8</v>
      </c>
      <c r="DX20" s="55"/>
      <c r="DY20" s="38">
        <v>6127</v>
      </c>
      <c r="DZ20" s="39">
        <v>6127</v>
      </c>
      <c r="EA20" s="55"/>
      <c r="EB20" s="38">
        <f>EC20+ED20</f>
        <v>1</v>
      </c>
      <c r="EC20" s="39">
        <v>1</v>
      </c>
      <c r="ED20" s="55"/>
      <c r="EE20" s="38">
        <f>EF20+EG20</f>
        <v>1624</v>
      </c>
      <c r="EF20" s="39">
        <v>1624</v>
      </c>
      <c r="EG20" s="55"/>
      <c r="EH20" s="38">
        <f>EI20+EJ20</f>
        <v>0</v>
      </c>
      <c r="EI20" s="39"/>
      <c r="EJ20" s="55"/>
      <c r="EK20" s="38">
        <f>EL20+EM20</f>
        <v>0</v>
      </c>
      <c r="EL20" s="39"/>
      <c r="EM20" s="55"/>
      <c r="EN20" s="38"/>
      <c r="EO20" s="39"/>
      <c r="EP20" s="57"/>
      <c r="EQ20" s="38">
        <v>3</v>
      </c>
      <c r="ER20" s="39">
        <v>3</v>
      </c>
      <c r="ES20" s="55"/>
      <c r="ET20" s="38">
        <v>292</v>
      </c>
      <c r="EU20" s="39">
        <v>292</v>
      </c>
      <c r="EV20" s="55"/>
      <c r="EW20" s="38"/>
      <c r="EX20" s="39"/>
      <c r="EY20" s="55"/>
      <c r="EZ20" s="38">
        <f>FA20+FB20</f>
        <v>0</v>
      </c>
      <c r="FA20" s="39"/>
      <c r="FB20" s="57"/>
      <c r="FC20" s="38">
        <f>FD20+FE20</f>
        <v>0</v>
      </c>
      <c r="FD20" s="39"/>
      <c r="FE20" s="57"/>
      <c r="FF20" s="38"/>
      <c r="FG20" s="39"/>
      <c r="FH20" s="55"/>
      <c r="FI20" s="38"/>
      <c r="FJ20" s="39"/>
      <c r="FK20" s="55"/>
      <c r="FL20" s="38"/>
      <c r="FM20" s="39"/>
      <c r="FN20" s="57"/>
      <c r="FO20" s="38">
        <f>FP20+FQ20</f>
        <v>0</v>
      </c>
      <c r="FP20" s="39"/>
      <c r="FQ20" s="57"/>
      <c r="FR20" s="38">
        <f t="shared" ref="FR20:FR22" si="146">FS20+FT20</f>
        <v>0</v>
      </c>
      <c r="FS20" s="39"/>
      <c r="FT20" s="55"/>
      <c r="FU20" s="38">
        <f t="shared" si="113"/>
        <v>11984</v>
      </c>
      <c r="FV20" s="39">
        <v>11984</v>
      </c>
      <c r="FW20" s="55"/>
      <c r="FX20" s="38">
        <f>FY20+FZ20</f>
        <v>0</v>
      </c>
      <c r="FY20" s="39"/>
      <c r="FZ20" s="55"/>
      <c r="GA20" s="38"/>
      <c r="GB20" s="39"/>
      <c r="GC20" s="55"/>
      <c r="GD20" s="38">
        <f>GE20+GF20</f>
        <v>7438</v>
      </c>
      <c r="GE20" s="39">
        <v>7438</v>
      </c>
      <c r="GF20" s="55"/>
      <c r="GG20" s="38"/>
      <c r="GH20" s="39"/>
      <c r="GI20" s="55"/>
      <c r="GJ20" s="38">
        <f>GK20+GL20</f>
        <v>14413</v>
      </c>
      <c r="GK20" s="39">
        <v>14413</v>
      </c>
      <c r="GL20" s="55"/>
      <c r="GM20" s="38"/>
      <c r="GN20" s="39"/>
      <c r="GO20" s="55"/>
      <c r="GP20" s="38">
        <f>GQ20+GR20</f>
        <v>0</v>
      </c>
      <c r="GQ20" s="39"/>
      <c r="GR20" s="55"/>
      <c r="GS20" s="38">
        <f>GT20+GU20</f>
        <v>0</v>
      </c>
      <c r="GT20" s="39"/>
      <c r="GU20" s="55"/>
      <c r="GV20" s="38">
        <f>GW20+GX20</f>
        <v>0</v>
      </c>
      <c r="GW20" s="39"/>
      <c r="GX20" s="55"/>
      <c r="GY20" s="38">
        <f>GZ20+HA20</f>
        <v>0</v>
      </c>
      <c r="GZ20" s="39"/>
      <c r="HA20" s="55"/>
      <c r="HB20" s="38">
        <f>HC20+HD20</f>
        <v>0</v>
      </c>
      <c r="HC20" s="39"/>
      <c r="HD20" s="55"/>
      <c r="HE20" s="38">
        <f>HF20+HG20</f>
        <v>5034</v>
      </c>
      <c r="HF20" s="39">
        <v>5034</v>
      </c>
      <c r="HG20" s="55"/>
      <c r="HH20" s="38">
        <f>HI20+HJ20</f>
        <v>8245</v>
      </c>
      <c r="HI20" s="39">
        <v>8245</v>
      </c>
      <c r="HJ20" s="55"/>
    </row>
    <row r="21" spans="1:218" ht="31.5" x14ac:dyDescent="0.25">
      <c r="A21" s="8" t="s">
        <v>14</v>
      </c>
      <c r="B21" s="13"/>
      <c r="C21" s="22">
        <f>D21+E21</f>
        <v>655602</v>
      </c>
      <c r="D21" s="23">
        <f t="shared" ref="D21:D22" si="147">G21+J21+M21+P21+S21+V21+Y21+AB21+AE21+AH21+AK21+AN21+AQ21+AT21+AW21+AZ21+BC21+BF21+BI21+BL21+BO21+BR21+BU21+BX21+CA21+CD21+CG21+CJ21+CM21+CP21+CS21+CV21+CY21+DB21+DE21+DH21+DK21+DN21+DQ21+DT21+DW21+DZ21+EC21+EF21+EI21+EL21+EO21+ER21+EU21+EX21+FA21+FD21+FG21+FM21+FP21+FS21+FV21+FY21+GB21+GE21+GH21+GK21+GN21+GQ21+GT21+GW21+GZ21+HC21+HF21+HI21</f>
        <v>655602</v>
      </c>
      <c r="E21" s="23">
        <f t="shared" ref="E21:E22" si="148">H21+K21+N21+Q21+T21+W21+Z21+AC21+AF21+AI21+AL21+AO21+AR21+AU21+AX21+BA21+BD21+BG21+BJ21+BM21+BP21+BS21+BV21+BY21+CB21+CE21+CH21+CK21+CN21+CQ21+CT21+CW21+CZ21+DC21+DF21+DI21+DL21+DO21+DR21+DU21+DX21+EA21+ED21+EG21+EJ21+EM21+EP21+ES21+EV21+EY21+FB21+FE21+FH21+FN21+FQ21+FT21+FW21+FZ21+GC21+GF21+GI21+GL21+GO21+GR21+GU21+GX21+HA21+HD21+HG21+HJ21</f>
        <v>0</v>
      </c>
      <c r="F21" s="53">
        <f>G21+H21</f>
        <v>1518</v>
      </c>
      <c r="G21" s="54">
        <v>1518</v>
      </c>
      <c r="H21" s="31"/>
      <c r="I21" s="53">
        <f>J21+K21</f>
        <v>76051</v>
      </c>
      <c r="J21" s="54">
        <v>76051</v>
      </c>
      <c r="K21" s="31"/>
      <c r="L21" s="53">
        <f>M21+N21</f>
        <v>0</v>
      </c>
      <c r="M21" s="54"/>
      <c r="N21" s="31"/>
      <c r="O21" s="78">
        <f>P21+Q21</f>
        <v>0</v>
      </c>
      <c r="P21" s="79"/>
      <c r="Q21" s="80"/>
      <c r="R21" s="53">
        <f>S21+T21</f>
        <v>0</v>
      </c>
      <c r="S21" s="54"/>
      <c r="T21" s="31"/>
      <c r="U21" s="53">
        <f>V21+W21</f>
        <v>0</v>
      </c>
      <c r="V21" s="54">
        <v>0</v>
      </c>
      <c r="W21" s="31"/>
      <c r="X21" s="53">
        <f>Y21+Z21</f>
        <v>30209</v>
      </c>
      <c r="Y21" s="54">
        <v>30209</v>
      </c>
      <c r="Z21" s="31"/>
      <c r="AA21" s="53">
        <f>AB21+AC21</f>
        <v>63626</v>
      </c>
      <c r="AB21" s="54">
        <v>63626</v>
      </c>
      <c r="AC21" s="31"/>
      <c r="AD21" s="53">
        <f>AE21+AF21</f>
        <v>994</v>
      </c>
      <c r="AE21" s="54">
        <v>994</v>
      </c>
      <c r="AF21" s="31"/>
      <c r="AG21" s="78">
        <f>AH21+AI21</f>
        <v>0</v>
      </c>
      <c r="AH21" s="79"/>
      <c r="AI21" s="80"/>
      <c r="AJ21" s="53">
        <f>AK21+AL21</f>
        <v>3909</v>
      </c>
      <c r="AK21" s="54">
        <v>3909</v>
      </c>
      <c r="AL21" s="31"/>
      <c r="AM21" s="78">
        <f>AN21+AO21</f>
        <v>0</v>
      </c>
      <c r="AN21" s="79"/>
      <c r="AO21" s="80"/>
      <c r="AP21" s="53">
        <f>AQ21+AR21</f>
        <v>31716</v>
      </c>
      <c r="AQ21" s="54">
        <v>31716</v>
      </c>
      <c r="AR21" s="31"/>
      <c r="AS21" s="53">
        <f>AT21+AU21</f>
        <v>0</v>
      </c>
      <c r="AT21" s="54"/>
      <c r="AU21" s="31"/>
      <c r="AV21" s="53">
        <f>AW21+AX21</f>
        <v>302016</v>
      </c>
      <c r="AW21" s="54">
        <v>302016</v>
      </c>
      <c r="AX21" s="31"/>
      <c r="AY21" s="53">
        <f>AZ21+BA21</f>
        <v>2</v>
      </c>
      <c r="AZ21" s="54">
        <v>2</v>
      </c>
      <c r="BA21" s="31"/>
      <c r="BB21" s="53">
        <f>BC21+BD21</f>
        <v>0</v>
      </c>
      <c r="BC21" s="54"/>
      <c r="BD21" s="31"/>
      <c r="BE21" s="53">
        <f>BF21+BG21</f>
        <v>31</v>
      </c>
      <c r="BF21" s="54">
        <v>31</v>
      </c>
      <c r="BG21" s="31"/>
      <c r="BH21" s="53">
        <f>BI21+BJ21</f>
        <v>152</v>
      </c>
      <c r="BI21" s="54">
        <v>152</v>
      </c>
      <c r="BJ21" s="31"/>
      <c r="BK21" s="53"/>
      <c r="BL21" s="54"/>
      <c r="BM21" s="31"/>
      <c r="BN21" s="53">
        <f>BO21+BP21</f>
        <v>5369</v>
      </c>
      <c r="BO21" s="54">
        <v>5369</v>
      </c>
      <c r="BP21" s="31"/>
      <c r="BQ21" s="53">
        <f>BR21+BS21</f>
        <v>0</v>
      </c>
      <c r="BR21" s="54"/>
      <c r="BS21" s="31"/>
      <c r="BT21" s="38">
        <f>BU21+BV21</f>
        <v>143</v>
      </c>
      <c r="BU21" s="39">
        <v>143</v>
      </c>
      <c r="BV21" s="55"/>
      <c r="BW21" s="38">
        <f>BX21+BY21</f>
        <v>2</v>
      </c>
      <c r="BX21" s="39">
        <v>2</v>
      </c>
      <c r="BY21" s="55"/>
      <c r="BZ21" s="38"/>
      <c r="CA21" s="39"/>
      <c r="CB21" s="55"/>
      <c r="CC21" s="38">
        <v>0</v>
      </c>
      <c r="CD21" s="39">
        <v>0</v>
      </c>
      <c r="CE21" s="55"/>
      <c r="CF21" s="38">
        <v>0</v>
      </c>
      <c r="CG21" s="39">
        <v>0</v>
      </c>
      <c r="CH21" s="55"/>
      <c r="CI21" s="38">
        <f>CJ21+CK21</f>
        <v>0</v>
      </c>
      <c r="CJ21" s="39">
        <v>0</v>
      </c>
      <c r="CK21" s="55"/>
      <c r="CL21" s="38">
        <f>CM21+CN21</f>
        <v>8652</v>
      </c>
      <c r="CM21" s="39">
        <v>8652</v>
      </c>
      <c r="CN21" s="55"/>
      <c r="CO21" s="38">
        <f>CP21+CQ21</f>
        <v>1093</v>
      </c>
      <c r="CP21" s="39">
        <v>1093</v>
      </c>
      <c r="CQ21" s="55"/>
      <c r="CR21" s="38">
        <f>CS21+CT21</f>
        <v>1412</v>
      </c>
      <c r="CS21" s="39">
        <v>1412</v>
      </c>
      <c r="CT21" s="55"/>
      <c r="CU21" s="38"/>
      <c r="CV21" s="39"/>
      <c r="CW21" s="55"/>
      <c r="CX21" s="38">
        <f>CY21+CZ21</f>
        <v>1548</v>
      </c>
      <c r="CY21" s="39">
        <v>1548</v>
      </c>
      <c r="CZ21" s="55"/>
      <c r="DA21" s="38">
        <f>DB21+DC21</f>
        <v>9662</v>
      </c>
      <c r="DB21" s="39">
        <v>9662</v>
      </c>
      <c r="DC21" s="55"/>
      <c r="DD21" s="38"/>
      <c r="DE21" s="39"/>
      <c r="DF21" s="55"/>
      <c r="DG21" s="38">
        <f>DH21+DI21</f>
        <v>0</v>
      </c>
      <c r="DH21" s="39">
        <v>0</v>
      </c>
      <c r="DI21" s="55"/>
      <c r="DJ21" s="38">
        <f>DK21+DL21</f>
        <v>0</v>
      </c>
      <c r="DK21" s="39"/>
      <c r="DL21" s="55"/>
      <c r="DM21" s="38">
        <f>DN21+DO21</f>
        <v>0</v>
      </c>
      <c r="DN21" s="39">
        <v>0</v>
      </c>
      <c r="DO21" s="55"/>
      <c r="DP21" s="38">
        <f>DQ21+DR21</f>
        <v>55319</v>
      </c>
      <c r="DQ21" s="39">
        <v>55319</v>
      </c>
      <c r="DR21" s="55"/>
      <c r="DS21" s="38">
        <v>0</v>
      </c>
      <c r="DT21" s="39">
        <v>0</v>
      </c>
      <c r="DU21" s="55"/>
      <c r="DV21" s="38">
        <v>0</v>
      </c>
      <c r="DW21" s="39">
        <v>0</v>
      </c>
      <c r="DX21" s="55"/>
      <c r="DY21" s="38">
        <v>0</v>
      </c>
      <c r="DZ21" s="39">
        <v>0</v>
      </c>
      <c r="EA21" s="55"/>
      <c r="EB21" s="38">
        <f>EC21+ED21</f>
        <v>0</v>
      </c>
      <c r="EC21" s="39">
        <v>0</v>
      </c>
      <c r="ED21" s="55"/>
      <c r="EE21" s="38">
        <f>EF21+EG21</f>
        <v>0</v>
      </c>
      <c r="EF21" s="39">
        <v>0</v>
      </c>
      <c r="EG21" s="55"/>
      <c r="EH21" s="38">
        <f>EI21+EJ21</f>
        <v>41</v>
      </c>
      <c r="EI21" s="39">
        <v>41</v>
      </c>
      <c r="EJ21" s="55"/>
      <c r="EK21" s="38">
        <v>4627</v>
      </c>
      <c r="EL21" s="39">
        <v>4627</v>
      </c>
      <c r="EM21" s="55"/>
      <c r="EN21" s="38"/>
      <c r="EO21" s="39"/>
      <c r="EP21" s="55"/>
      <c r="EQ21" s="38">
        <v>0</v>
      </c>
      <c r="ER21" s="39">
        <v>0</v>
      </c>
      <c r="ES21" s="55"/>
      <c r="ET21" s="38">
        <v>0</v>
      </c>
      <c r="EU21" s="39">
        <v>0</v>
      </c>
      <c r="EV21" s="55"/>
      <c r="EW21" s="38"/>
      <c r="EX21" s="39"/>
      <c r="EY21" s="55"/>
      <c r="EZ21" s="38">
        <f>FA21+FB21</f>
        <v>70</v>
      </c>
      <c r="FA21" s="39">
        <v>70</v>
      </c>
      <c r="FB21" s="55"/>
      <c r="FC21" s="38">
        <f>FD21+FE21</f>
        <v>154</v>
      </c>
      <c r="FD21" s="39">
        <v>154</v>
      </c>
      <c r="FE21" s="55"/>
      <c r="FF21" s="38"/>
      <c r="FG21" s="39"/>
      <c r="FH21" s="55"/>
      <c r="FI21" s="38"/>
      <c r="FJ21" s="39"/>
      <c r="FK21" s="55"/>
      <c r="FL21" s="38"/>
      <c r="FM21" s="39"/>
      <c r="FN21" s="55"/>
      <c r="FO21" s="38">
        <f>FP21+FQ21</f>
        <v>1472</v>
      </c>
      <c r="FP21" s="39">
        <v>1472</v>
      </c>
      <c r="FQ21" s="55"/>
      <c r="FR21" s="38">
        <f t="shared" si="146"/>
        <v>25</v>
      </c>
      <c r="FS21" s="39">
        <v>25</v>
      </c>
      <c r="FT21" s="55"/>
      <c r="FU21" s="38">
        <f t="shared" si="113"/>
        <v>0</v>
      </c>
      <c r="FV21" s="39">
        <v>0</v>
      </c>
      <c r="FW21" s="55"/>
      <c r="FX21" s="38">
        <f>FY21+FZ21</f>
        <v>13</v>
      </c>
      <c r="FY21" s="39">
        <v>13</v>
      </c>
      <c r="FZ21" s="55"/>
      <c r="GA21" s="38"/>
      <c r="GB21" s="39"/>
      <c r="GC21" s="55"/>
      <c r="GD21" s="38">
        <f>GE21+GF21</f>
        <v>0</v>
      </c>
      <c r="GE21" s="39">
        <v>0</v>
      </c>
      <c r="GF21" s="55"/>
      <c r="GG21" s="38"/>
      <c r="GH21" s="39"/>
      <c r="GI21" s="55"/>
      <c r="GJ21" s="38">
        <f>GK21+GL21</f>
        <v>0</v>
      </c>
      <c r="GK21" s="39">
        <v>0</v>
      </c>
      <c r="GL21" s="55"/>
      <c r="GM21" s="38"/>
      <c r="GN21" s="39"/>
      <c r="GO21" s="55"/>
      <c r="GP21" s="38">
        <f>GQ21+GR21</f>
        <v>3775</v>
      </c>
      <c r="GQ21" s="39">
        <v>3775</v>
      </c>
      <c r="GR21" s="55"/>
      <c r="GS21" s="38">
        <f>GT21+GU21</f>
        <v>4555</v>
      </c>
      <c r="GT21" s="39">
        <v>4555</v>
      </c>
      <c r="GU21" s="55"/>
      <c r="GV21" s="38">
        <f>GW21+GX21</f>
        <v>30884</v>
      </c>
      <c r="GW21" s="39">
        <v>30884</v>
      </c>
      <c r="GX21" s="55"/>
      <c r="GY21" s="38">
        <f>GZ21+HA21</f>
        <v>1792</v>
      </c>
      <c r="GZ21" s="39">
        <v>1792</v>
      </c>
      <c r="HA21" s="55"/>
      <c r="HB21" s="38">
        <f>HC21+HD21</f>
        <v>14770</v>
      </c>
      <c r="HC21" s="39">
        <v>14770</v>
      </c>
      <c r="HD21" s="55"/>
      <c r="HE21" s="38">
        <f>HF21+HG21</f>
        <v>0</v>
      </c>
      <c r="HF21" s="39">
        <v>0</v>
      </c>
      <c r="HG21" s="57"/>
      <c r="HH21" s="38">
        <f>HI21+HJ21</f>
        <v>0</v>
      </c>
      <c r="HI21" s="39">
        <v>0</v>
      </c>
      <c r="HJ21" s="57"/>
    </row>
    <row r="22" spans="1:218" ht="31.5" x14ac:dyDescent="0.25">
      <c r="A22" s="9" t="s">
        <v>102</v>
      </c>
      <c r="B22" s="13"/>
      <c r="C22" s="22">
        <f>D22+E22</f>
        <v>-65723</v>
      </c>
      <c r="D22" s="23">
        <f t="shared" si="147"/>
        <v>-65723</v>
      </c>
      <c r="E22" s="23">
        <f t="shared" si="148"/>
        <v>0</v>
      </c>
      <c r="F22" s="53">
        <f>G22+H22</f>
        <v>0</v>
      </c>
      <c r="G22" s="54"/>
      <c r="H22" s="31"/>
      <c r="I22" s="53">
        <f>J22+K22</f>
        <v>-65723</v>
      </c>
      <c r="J22" s="54">
        <f>-144934+6821+72390</f>
        <v>-65723</v>
      </c>
      <c r="K22" s="31"/>
      <c r="L22" s="53">
        <f>M22+N22</f>
        <v>0</v>
      </c>
      <c r="M22" s="54"/>
      <c r="N22" s="31"/>
      <c r="O22" s="78">
        <f>P22+Q22</f>
        <v>0</v>
      </c>
      <c r="P22" s="79"/>
      <c r="Q22" s="80"/>
      <c r="R22" s="53">
        <f>S22+T22</f>
        <v>0</v>
      </c>
      <c r="S22" s="54"/>
      <c r="T22" s="31"/>
      <c r="U22" s="53">
        <f>V22+W22</f>
        <v>0</v>
      </c>
      <c r="V22" s="54"/>
      <c r="W22" s="31">
        <v>0</v>
      </c>
      <c r="X22" s="53">
        <f>Y22+Z22</f>
        <v>0</v>
      </c>
      <c r="Y22" s="54"/>
      <c r="Z22" s="31"/>
      <c r="AA22" s="53">
        <f>AB22+AC22</f>
        <v>0</v>
      </c>
      <c r="AB22" s="54"/>
      <c r="AC22" s="31"/>
      <c r="AD22" s="53">
        <f>AE22+AF22</f>
        <v>0</v>
      </c>
      <c r="AE22" s="54"/>
      <c r="AF22" s="31"/>
      <c r="AG22" s="78">
        <f>AH22+AI22</f>
        <v>0</v>
      </c>
      <c r="AH22" s="79"/>
      <c r="AI22" s="80"/>
      <c r="AJ22" s="53">
        <f>AK22+AL22</f>
        <v>0</v>
      </c>
      <c r="AK22" s="54"/>
      <c r="AL22" s="31"/>
      <c r="AM22" s="78">
        <f>AN22+AO22</f>
        <v>0</v>
      </c>
      <c r="AN22" s="79"/>
      <c r="AO22" s="80"/>
      <c r="AP22" s="53">
        <f>AQ22+AR22</f>
        <v>0</v>
      </c>
      <c r="AQ22" s="54">
        <v>0</v>
      </c>
      <c r="AR22" s="31"/>
      <c r="AS22" s="53">
        <f>AT22+AU22</f>
        <v>0</v>
      </c>
      <c r="AT22" s="54"/>
      <c r="AU22" s="31"/>
      <c r="AV22" s="53">
        <f>AW22+AX22</f>
        <v>0</v>
      </c>
      <c r="AW22" s="54"/>
      <c r="AX22" s="31"/>
      <c r="AY22" s="53">
        <f>AZ22+BA22</f>
        <v>0</v>
      </c>
      <c r="AZ22" s="54"/>
      <c r="BA22" s="31"/>
      <c r="BB22" s="53">
        <f>BC22+BD22</f>
        <v>0</v>
      </c>
      <c r="BC22" s="54"/>
      <c r="BD22" s="31"/>
      <c r="BE22" s="53">
        <f>BF22+BG22</f>
        <v>0</v>
      </c>
      <c r="BF22" s="54"/>
      <c r="BG22" s="31"/>
      <c r="BH22" s="53">
        <f>BI22+BJ22</f>
        <v>0</v>
      </c>
      <c r="BI22" s="54"/>
      <c r="BJ22" s="31"/>
      <c r="BK22" s="53"/>
      <c r="BL22" s="54"/>
      <c r="BM22" s="31"/>
      <c r="BN22" s="53">
        <f>BO22+BP22</f>
        <v>0</v>
      </c>
      <c r="BO22" s="54"/>
      <c r="BP22" s="31"/>
      <c r="BQ22" s="53">
        <f>BR22+BS22</f>
        <v>0</v>
      </c>
      <c r="BR22" s="54"/>
      <c r="BS22" s="31"/>
      <c r="BT22" s="38">
        <f>BU22+BV22</f>
        <v>0</v>
      </c>
      <c r="BU22" s="39"/>
      <c r="BV22" s="55"/>
      <c r="BW22" s="38">
        <f>BX22+BY22</f>
        <v>0</v>
      </c>
      <c r="BX22" s="39"/>
      <c r="BY22" s="55"/>
      <c r="BZ22" s="38"/>
      <c r="CA22" s="39"/>
      <c r="CB22" s="55"/>
      <c r="CC22" s="38">
        <f>CD22+CE22</f>
        <v>0</v>
      </c>
      <c r="CD22" s="39">
        <v>0</v>
      </c>
      <c r="CE22" s="55"/>
      <c r="CF22" s="38">
        <f>CG22+CH22</f>
        <v>0</v>
      </c>
      <c r="CG22" s="39">
        <v>0</v>
      </c>
      <c r="CH22" s="55"/>
      <c r="CI22" s="38">
        <f>CJ22+CK22</f>
        <v>0</v>
      </c>
      <c r="CJ22" s="39"/>
      <c r="CK22" s="55"/>
      <c r="CL22" s="38">
        <f>CM22+CN22</f>
        <v>0</v>
      </c>
      <c r="CM22" s="39"/>
      <c r="CN22" s="55"/>
      <c r="CO22" s="38">
        <f>CP22+CQ22</f>
        <v>0</v>
      </c>
      <c r="CP22" s="39"/>
      <c r="CQ22" s="55"/>
      <c r="CR22" s="38">
        <f>CS22+CT22</f>
        <v>0</v>
      </c>
      <c r="CS22" s="39"/>
      <c r="CT22" s="55"/>
      <c r="CU22" s="38"/>
      <c r="CV22" s="39"/>
      <c r="CW22" s="55"/>
      <c r="CX22" s="38">
        <f>CY22+CZ22</f>
        <v>0</v>
      </c>
      <c r="CY22" s="39"/>
      <c r="CZ22" s="55"/>
      <c r="DA22" s="38">
        <f>DB22+DC22</f>
        <v>0</v>
      </c>
      <c r="DB22" s="39"/>
      <c r="DC22" s="55"/>
      <c r="DD22" s="38"/>
      <c r="DE22" s="39"/>
      <c r="DF22" s="55"/>
      <c r="DG22" s="38">
        <f>DH22+DI22</f>
        <v>0</v>
      </c>
      <c r="DH22" s="39">
        <v>0</v>
      </c>
      <c r="DI22" s="55"/>
      <c r="DJ22" s="38"/>
      <c r="DK22" s="39"/>
      <c r="DL22" s="55"/>
      <c r="DM22" s="38">
        <f>DN22+DO22</f>
        <v>0</v>
      </c>
      <c r="DN22" s="39"/>
      <c r="DO22" s="55"/>
      <c r="DP22" s="38">
        <f>DQ22+DR22</f>
        <v>0</v>
      </c>
      <c r="DQ22" s="39">
        <v>0</v>
      </c>
      <c r="DR22" s="55"/>
      <c r="DS22" s="38"/>
      <c r="DT22" s="39"/>
      <c r="DU22" s="55"/>
      <c r="DV22" s="38"/>
      <c r="DW22" s="39"/>
      <c r="DX22" s="55"/>
      <c r="DY22" s="38"/>
      <c r="DZ22" s="39"/>
      <c r="EA22" s="55"/>
      <c r="EB22" s="38">
        <f>EC22+ED22</f>
        <v>0</v>
      </c>
      <c r="EC22" s="39"/>
      <c r="ED22" s="55"/>
      <c r="EE22" s="38">
        <f>EF22+EG22</f>
        <v>0</v>
      </c>
      <c r="EF22" s="39"/>
      <c r="EG22" s="55"/>
      <c r="EH22" s="38">
        <f>EI22+EJ22</f>
        <v>0</v>
      </c>
      <c r="EI22" s="39"/>
      <c r="EJ22" s="55"/>
      <c r="EK22" s="38">
        <f>EL22+EM22</f>
        <v>0</v>
      </c>
      <c r="EL22" s="39"/>
      <c r="EM22" s="55"/>
      <c r="EN22" s="38"/>
      <c r="EO22" s="39"/>
      <c r="EP22" s="55"/>
      <c r="EQ22" s="38">
        <f>ER22+ES22</f>
        <v>0</v>
      </c>
      <c r="ER22" s="39"/>
      <c r="ES22" s="55"/>
      <c r="ET22" s="38">
        <f>EU22+EV22</f>
        <v>0</v>
      </c>
      <c r="EU22" s="39"/>
      <c r="EV22" s="55"/>
      <c r="EW22" s="38"/>
      <c r="EX22" s="39"/>
      <c r="EY22" s="55"/>
      <c r="EZ22" s="38">
        <f>FA22+FB22</f>
        <v>0</v>
      </c>
      <c r="FA22" s="39"/>
      <c r="FB22" s="55"/>
      <c r="FC22" s="38">
        <f>FD22+FE22</f>
        <v>0</v>
      </c>
      <c r="FD22" s="39"/>
      <c r="FE22" s="55"/>
      <c r="FF22" s="38"/>
      <c r="FG22" s="39"/>
      <c r="FH22" s="55"/>
      <c r="FI22" s="38"/>
      <c r="FJ22" s="39"/>
      <c r="FK22" s="55"/>
      <c r="FL22" s="38"/>
      <c r="FM22" s="39"/>
      <c r="FN22" s="55"/>
      <c r="FO22" s="38">
        <f>FP22+FQ22</f>
        <v>0</v>
      </c>
      <c r="FP22" s="39"/>
      <c r="FQ22" s="55"/>
      <c r="FR22" s="38">
        <f t="shared" si="146"/>
        <v>0</v>
      </c>
      <c r="FS22" s="39"/>
      <c r="FT22" s="55"/>
      <c r="FU22" s="38">
        <f t="shared" si="113"/>
        <v>0</v>
      </c>
      <c r="FV22" s="39"/>
      <c r="FW22" s="55"/>
      <c r="FX22" s="38">
        <f>FY22+FZ22</f>
        <v>0</v>
      </c>
      <c r="FY22" s="39"/>
      <c r="FZ22" s="55"/>
      <c r="GA22" s="38"/>
      <c r="GB22" s="39"/>
      <c r="GC22" s="55"/>
      <c r="GD22" s="38">
        <f>GE22+GF22</f>
        <v>0</v>
      </c>
      <c r="GE22" s="39"/>
      <c r="GF22" s="55"/>
      <c r="GG22" s="38"/>
      <c r="GH22" s="39"/>
      <c r="GI22" s="55"/>
      <c r="GJ22" s="38">
        <f>GK22+GL22</f>
        <v>0</v>
      </c>
      <c r="GK22" s="39"/>
      <c r="GL22" s="55"/>
      <c r="GM22" s="38"/>
      <c r="GN22" s="39"/>
      <c r="GO22" s="55"/>
      <c r="GP22" s="38">
        <f>GQ22+GR22</f>
        <v>0</v>
      </c>
      <c r="GQ22" s="39"/>
      <c r="GR22" s="55"/>
      <c r="GS22" s="38">
        <f>GT22+GU22</f>
        <v>0</v>
      </c>
      <c r="GT22" s="39"/>
      <c r="GU22" s="55"/>
      <c r="GV22" s="38">
        <f>GW22+GX22</f>
        <v>0</v>
      </c>
      <c r="GW22" s="39"/>
      <c r="GX22" s="55"/>
      <c r="GY22" s="38">
        <f>GZ22+HA22</f>
        <v>0</v>
      </c>
      <c r="GZ22" s="39"/>
      <c r="HA22" s="55"/>
      <c r="HB22" s="38">
        <f>HC22+HD22</f>
        <v>0</v>
      </c>
      <c r="HC22" s="39"/>
      <c r="HD22" s="55"/>
      <c r="HE22" s="38">
        <f>HF22+HG22</f>
        <v>0</v>
      </c>
      <c r="HF22" s="39"/>
      <c r="HG22" s="55"/>
      <c r="HH22" s="38">
        <f>HI22+HJ22</f>
        <v>0</v>
      </c>
      <c r="HI22" s="39"/>
      <c r="HJ22" s="55"/>
    </row>
    <row r="23" spans="1:218" ht="18" x14ac:dyDescent="0.25">
      <c r="A23" s="29" t="s">
        <v>15</v>
      </c>
      <c r="B23" s="13"/>
      <c r="C23" s="22">
        <f t="shared" ref="C23:H23" si="149">C24+C25+C26+C27+C28+C29+C30</f>
        <v>2312835</v>
      </c>
      <c r="D23" s="23">
        <f t="shared" si="149"/>
        <v>1912835</v>
      </c>
      <c r="E23" s="24">
        <f t="shared" si="149"/>
        <v>400000</v>
      </c>
      <c r="F23" s="53">
        <f t="shared" si="149"/>
        <v>1518</v>
      </c>
      <c r="G23" s="54">
        <f t="shared" si="149"/>
        <v>1518</v>
      </c>
      <c r="H23" s="31">
        <f t="shared" si="149"/>
        <v>0</v>
      </c>
      <c r="I23" s="53">
        <f t="shared" ref="I23:K23" si="150">I24+I25+I26+I27+I28+I29+I30</f>
        <v>42128</v>
      </c>
      <c r="J23" s="54">
        <f t="shared" si="150"/>
        <v>42128</v>
      </c>
      <c r="K23" s="31">
        <f t="shared" si="150"/>
        <v>0</v>
      </c>
      <c r="L23" s="53">
        <f t="shared" ref="L23:N23" si="151">L24+L25+L26+L27+L28+L29+L30</f>
        <v>1642219</v>
      </c>
      <c r="M23" s="54">
        <f t="shared" si="151"/>
        <v>1292219</v>
      </c>
      <c r="N23" s="31">
        <f t="shared" si="151"/>
        <v>350000</v>
      </c>
      <c r="O23" s="78">
        <f t="shared" ref="O23:HJ23" si="152">O24+O25+O26+O27+O28+O29+O30</f>
        <v>0</v>
      </c>
      <c r="P23" s="79">
        <f t="shared" si="152"/>
        <v>0</v>
      </c>
      <c r="Q23" s="80">
        <f t="shared" si="152"/>
        <v>0</v>
      </c>
      <c r="R23" s="53">
        <f t="shared" si="152"/>
        <v>0</v>
      </c>
      <c r="S23" s="54">
        <f t="shared" si="152"/>
        <v>0</v>
      </c>
      <c r="T23" s="31">
        <f t="shared" si="152"/>
        <v>0</v>
      </c>
      <c r="U23" s="53">
        <f t="shared" si="152"/>
        <v>5000</v>
      </c>
      <c r="V23" s="54">
        <f t="shared" si="152"/>
        <v>5000</v>
      </c>
      <c r="W23" s="31">
        <f t="shared" si="152"/>
        <v>0</v>
      </c>
      <c r="X23" s="53">
        <f t="shared" ref="X23:BV23" si="153">X24+X25+X26+X27+X28+X29+X30</f>
        <v>0</v>
      </c>
      <c r="Y23" s="54">
        <f t="shared" si="153"/>
        <v>0</v>
      </c>
      <c r="Z23" s="31">
        <f t="shared" si="153"/>
        <v>0</v>
      </c>
      <c r="AA23" s="53">
        <f t="shared" si="153"/>
        <v>0</v>
      </c>
      <c r="AB23" s="54">
        <f t="shared" si="153"/>
        <v>0</v>
      </c>
      <c r="AC23" s="31">
        <f t="shared" si="153"/>
        <v>0</v>
      </c>
      <c r="AD23" s="53">
        <f t="shared" si="153"/>
        <v>0</v>
      </c>
      <c r="AE23" s="54">
        <f t="shared" si="153"/>
        <v>0</v>
      </c>
      <c r="AF23" s="31">
        <f t="shared" si="153"/>
        <v>0</v>
      </c>
      <c r="AG23" s="78">
        <f t="shared" ref="AG23:AI23" si="154">AG24+AG25+AG26+AG27+AG28+AG29+AG30</f>
        <v>0</v>
      </c>
      <c r="AH23" s="79">
        <f t="shared" si="154"/>
        <v>0</v>
      </c>
      <c r="AI23" s="80">
        <f t="shared" si="154"/>
        <v>0</v>
      </c>
      <c r="AJ23" s="53">
        <f t="shared" ref="AJ23:AL23" si="155">AJ24+AJ25+AJ26+AJ27+AJ28+AJ29+AJ30</f>
        <v>3909</v>
      </c>
      <c r="AK23" s="54">
        <f t="shared" si="155"/>
        <v>3909</v>
      </c>
      <c r="AL23" s="31">
        <f t="shared" si="155"/>
        <v>0</v>
      </c>
      <c r="AM23" s="78">
        <f t="shared" si="153"/>
        <v>0</v>
      </c>
      <c r="AN23" s="79">
        <f t="shared" si="153"/>
        <v>0</v>
      </c>
      <c r="AO23" s="80">
        <f t="shared" si="153"/>
        <v>0</v>
      </c>
      <c r="AP23" s="53">
        <f t="shared" ref="AP23:AR23" si="156">AP24+AP25+AP26+AP27+AP28+AP29+AP30</f>
        <v>141716</v>
      </c>
      <c r="AQ23" s="54">
        <f t="shared" si="156"/>
        <v>91716</v>
      </c>
      <c r="AR23" s="31">
        <f t="shared" si="156"/>
        <v>50000</v>
      </c>
      <c r="AS23" s="53">
        <f t="shared" si="153"/>
        <v>34475</v>
      </c>
      <c r="AT23" s="54">
        <f t="shared" si="153"/>
        <v>34475</v>
      </c>
      <c r="AU23" s="31">
        <f t="shared" si="153"/>
        <v>0</v>
      </c>
      <c r="AV23" s="53">
        <f t="shared" si="153"/>
        <v>292500</v>
      </c>
      <c r="AW23" s="54">
        <f t="shared" si="153"/>
        <v>292500</v>
      </c>
      <c r="AX23" s="31">
        <f t="shared" si="153"/>
        <v>0</v>
      </c>
      <c r="AY23" s="53">
        <f t="shared" si="153"/>
        <v>2</v>
      </c>
      <c r="AZ23" s="54">
        <f t="shared" si="153"/>
        <v>2</v>
      </c>
      <c r="BA23" s="31">
        <f t="shared" si="153"/>
        <v>0</v>
      </c>
      <c r="BB23" s="53">
        <f t="shared" si="153"/>
        <v>0</v>
      </c>
      <c r="BC23" s="54">
        <f t="shared" si="153"/>
        <v>0</v>
      </c>
      <c r="BD23" s="31">
        <f t="shared" si="153"/>
        <v>0</v>
      </c>
      <c r="BE23" s="53">
        <f t="shared" si="153"/>
        <v>31</v>
      </c>
      <c r="BF23" s="54">
        <f t="shared" si="153"/>
        <v>31</v>
      </c>
      <c r="BG23" s="31">
        <f t="shared" si="153"/>
        <v>0</v>
      </c>
      <c r="BH23" s="53">
        <f t="shared" si="153"/>
        <v>152</v>
      </c>
      <c r="BI23" s="54">
        <f t="shared" si="153"/>
        <v>152</v>
      </c>
      <c r="BJ23" s="31">
        <f t="shared" si="153"/>
        <v>0</v>
      </c>
      <c r="BK23" s="53"/>
      <c r="BL23" s="54"/>
      <c r="BM23" s="31"/>
      <c r="BN23" s="53">
        <f t="shared" si="153"/>
        <v>5369</v>
      </c>
      <c r="BO23" s="54">
        <f t="shared" si="153"/>
        <v>5369</v>
      </c>
      <c r="BP23" s="31">
        <f t="shared" si="153"/>
        <v>0</v>
      </c>
      <c r="BQ23" s="53">
        <f t="shared" si="153"/>
        <v>0</v>
      </c>
      <c r="BR23" s="54">
        <f t="shared" si="153"/>
        <v>0</v>
      </c>
      <c r="BS23" s="31">
        <f t="shared" si="153"/>
        <v>0</v>
      </c>
      <c r="BT23" s="38">
        <f t="shared" si="153"/>
        <v>143</v>
      </c>
      <c r="BU23" s="39">
        <f t="shared" si="153"/>
        <v>143</v>
      </c>
      <c r="BV23" s="55">
        <f t="shared" si="153"/>
        <v>0</v>
      </c>
      <c r="BW23" s="38">
        <f t="shared" ref="BW23:CE23" si="157">BW24+BW25+BW26+BW27+BW28+BW29+BW30</f>
        <v>2</v>
      </c>
      <c r="BX23" s="39">
        <f t="shared" si="157"/>
        <v>2</v>
      </c>
      <c r="BY23" s="55">
        <f t="shared" si="157"/>
        <v>0</v>
      </c>
      <c r="BZ23" s="38"/>
      <c r="CA23" s="39"/>
      <c r="CB23" s="55"/>
      <c r="CC23" s="38">
        <f t="shared" si="157"/>
        <v>243</v>
      </c>
      <c r="CD23" s="39">
        <f t="shared" si="157"/>
        <v>243</v>
      </c>
      <c r="CE23" s="55">
        <f t="shared" si="157"/>
        <v>0</v>
      </c>
      <c r="CF23" s="38">
        <f t="shared" ref="CF23:CN23" si="158">CF24+CF25+CF26+CF27+CF28+CF29+CF30</f>
        <v>1509</v>
      </c>
      <c r="CG23" s="39">
        <f t="shared" si="158"/>
        <v>1509</v>
      </c>
      <c r="CH23" s="55">
        <f t="shared" si="158"/>
        <v>0</v>
      </c>
      <c r="CI23" s="38">
        <f t="shared" si="158"/>
        <v>0</v>
      </c>
      <c r="CJ23" s="39">
        <f t="shared" si="158"/>
        <v>0</v>
      </c>
      <c r="CK23" s="55">
        <f t="shared" si="158"/>
        <v>0</v>
      </c>
      <c r="CL23" s="38">
        <f t="shared" si="158"/>
        <v>8652</v>
      </c>
      <c r="CM23" s="39">
        <f t="shared" si="158"/>
        <v>8652</v>
      </c>
      <c r="CN23" s="55">
        <f t="shared" si="158"/>
        <v>0</v>
      </c>
      <c r="CO23" s="38">
        <f t="shared" ref="CO23:CT23" si="159">CO24+CO25+CO26+CO27+CO28+CO29+CO30</f>
        <v>1093</v>
      </c>
      <c r="CP23" s="39">
        <f t="shared" si="159"/>
        <v>1093</v>
      </c>
      <c r="CQ23" s="55">
        <f t="shared" si="159"/>
        <v>0</v>
      </c>
      <c r="CR23" s="38">
        <f t="shared" si="159"/>
        <v>1412</v>
      </c>
      <c r="CS23" s="39">
        <f t="shared" si="159"/>
        <v>1412</v>
      </c>
      <c r="CT23" s="55">
        <f t="shared" si="159"/>
        <v>0</v>
      </c>
      <c r="CU23" s="38"/>
      <c r="CV23" s="39"/>
      <c r="CW23" s="55"/>
      <c r="CX23" s="38">
        <f t="shared" ref="CX23:CZ23" si="160">CX24+CX25+CX26+CX27+CX28+CX29+CX30</f>
        <v>1548</v>
      </c>
      <c r="CY23" s="39">
        <f t="shared" si="160"/>
        <v>1548</v>
      </c>
      <c r="CZ23" s="55">
        <f t="shared" si="160"/>
        <v>0</v>
      </c>
      <c r="DA23" s="38">
        <f t="shared" ref="DA23:DO23" si="161">DA24+DA25+DA26+DA27+DA28+DA29+DA30</f>
        <v>9662</v>
      </c>
      <c r="DB23" s="39">
        <f t="shared" si="161"/>
        <v>9662</v>
      </c>
      <c r="DC23" s="55">
        <f t="shared" si="161"/>
        <v>0</v>
      </c>
      <c r="DD23" s="38"/>
      <c r="DE23" s="39"/>
      <c r="DF23" s="55"/>
      <c r="DG23" s="38">
        <f t="shared" ref="DG23:DL23" si="162">DG24+DG25+DG26+DG27+DG28+DG29+DG30</f>
        <v>0</v>
      </c>
      <c r="DH23" s="39">
        <f t="shared" si="162"/>
        <v>0</v>
      </c>
      <c r="DI23" s="55">
        <f t="shared" si="162"/>
        <v>0</v>
      </c>
      <c r="DJ23" s="38">
        <f t="shared" si="162"/>
        <v>2105</v>
      </c>
      <c r="DK23" s="39">
        <f t="shared" si="162"/>
        <v>2105</v>
      </c>
      <c r="DL23" s="55">
        <f t="shared" si="162"/>
        <v>0</v>
      </c>
      <c r="DM23" s="38">
        <f t="shared" si="161"/>
        <v>70</v>
      </c>
      <c r="DN23" s="39">
        <f t="shared" si="161"/>
        <v>70</v>
      </c>
      <c r="DO23" s="55">
        <f t="shared" si="161"/>
        <v>0</v>
      </c>
      <c r="DP23" s="38">
        <f t="shared" ref="DP23:DX23" si="163">DP24+DP25+DP26+DP27+DP28+DP29+DP30</f>
        <v>0</v>
      </c>
      <c r="DQ23" s="39">
        <f t="shared" si="163"/>
        <v>0</v>
      </c>
      <c r="DR23" s="55">
        <f t="shared" si="163"/>
        <v>0</v>
      </c>
      <c r="DS23" s="38">
        <f t="shared" ref="DS23:DU23" si="164">DS24+DS25+DS26+DS27+DS28+DS29+DS30</f>
        <v>30</v>
      </c>
      <c r="DT23" s="39">
        <f t="shared" si="164"/>
        <v>30</v>
      </c>
      <c r="DU23" s="55">
        <f t="shared" si="164"/>
        <v>0</v>
      </c>
      <c r="DV23" s="38">
        <f t="shared" si="163"/>
        <v>8</v>
      </c>
      <c r="DW23" s="39">
        <f t="shared" si="163"/>
        <v>8</v>
      </c>
      <c r="DX23" s="55">
        <f t="shared" si="163"/>
        <v>0</v>
      </c>
      <c r="DY23" s="38">
        <f t="shared" ref="DY23:EM23" si="165">DY24+DY25+DY26+DY27+DY28+DY29+DY30</f>
        <v>6127</v>
      </c>
      <c r="DZ23" s="39">
        <f t="shared" si="165"/>
        <v>6127</v>
      </c>
      <c r="EA23" s="55">
        <f t="shared" si="165"/>
        <v>0</v>
      </c>
      <c r="EB23" s="38">
        <f t="shared" ref="EB23:ED23" si="166">EB24+EB25+EB26+EB27+EB28+EB29+EB30</f>
        <v>1</v>
      </c>
      <c r="EC23" s="39">
        <f t="shared" si="166"/>
        <v>1</v>
      </c>
      <c r="ED23" s="55">
        <f t="shared" si="166"/>
        <v>0</v>
      </c>
      <c r="EE23" s="38">
        <f t="shared" si="165"/>
        <v>1624</v>
      </c>
      <c r="EF23" s="39">
        <f t="shared" si="165"/>
        <v>1624</v>
      </c>
      <c r="EG23" s="55">
        <f t="shared" si="165"/>
        <v>0</v>
      </c>
      <c r="EH23" s="38">
        <f t="shared" ref="EH23:EJ23" si="167">EH24+EH25+EH26+EH27+EH28+EH29+EH30</f>
        <v>41</v>
      </c>
      <c r="EI23" s="39">
        <f t="shared" si="167"/>
        <v>41</v>
      </c>
      <c r="EJ23" s="55">
        <f t="shared" si="167"/>
        <v>0</v>
      </c>
      <c r="EK23" s="38">
        <f t="shared" si="165"/>
        <v>4627</v>
      </c>
      <c r="EL23" s="39">
        <f t="shared" si="165"/>
        <v>4627</v>
      </c>
      <c r="EM23" s="55">
        <f t="shared" si="165"/>
        <v>0</v>
      </c>
      <c r="EN23" s="38"/>
      <c r="EO23" s="39"/>
      <c r="EP23" s="55"/>
      <c r="EQ23" s="38">
        <f t="shared" ref="EQ23:ES23" si="168">EQ24+EQ25+EQ26+EQ27+EQ28+EQ29+EQ30</f>
        <v>3</v>
      </c>
      <c r="ER23" s="39">
        <f t="shared" si="168"/>
        <v>3</v>
      </c>
      <c r="ES23" s="55">
        <f t="shared" si="168"/>
        <v>0</v>
      </c>
      <c r="ET23" s="38">
        <f t="shared" ref="ET23:EV23" si="169">ET24+ET25+ET26+ET27+ET28+ET29+ET30</f>
        <v>292</v>
      </c>
      <c r="EU23" s="39">
        <f t="shared" si="169"/>
        <v>292</v>
      </c>
      <c r="EV23" s="55">
        <f t="shared" si="169"/>
        <v>0</v>
      </c>
      <c r="EW23" s="38"/>
      <c r="EX23" s="39"/>
      <c r="EY23" s="55"/>
      <c r="EZ23" s="38">
        <f t="shared" ref="EZ23:FB23" si="170">EZ24+EZ25+EZ26+EZ27+EZ28+EZ29+EZ30</f>
        <v>70</v>
      </c>
      <c r="FA23" s="39">
        <f t="shared" si="170"/>
        <v>70</v>
      </c>
      <c r="FB23" s="55">
        <f t="shared" si="170"/>
        <v>0</v>
      </c>
      <c r="FC23" s="38">
        <f t="shared" ref="FC23:FE23" si="171">FC24+FC25+FC26+FC27+FC28+FC29+FC30</f>
        <v>154</v>
      </c>
      <c r="FD23" s="39">
        <f t="shared" si="171"/>
        <v>154</v>
      </c>
      <c r="FE23" s="55">
        <f t="shared" si="171"/>
        <v>0</v>
      </c>
      <c r="FF23" s="38"/>
      <c r="FG23" s="39"/>
      <c r="FH23" s="55"/>
      <c r="FI23" s="38"/>
      <c r="FJ23" s="39"/>
      <c r="FK23" s="55"/>
      <c r="FL23" s="38"/>
      <c r="FM23" s="39"/>
      <c r="FN23" s="55"/>
      <c r="FO23" s="38">
        <f t="shared" ref="FO23:FQ23" si="172">FO24+FO25+FO26+FO27+FO28+FO29+FO30</f>
        <v>1472</v>
      </c>
      <c r="FP23" s="39">
        <f t="shared" si="172"/>
        <v>1472</v>
      </c>
      <c r="FQ23" s="55">
        <f t="shared" si="172"/>
        <v>0</v>
      </c>
      <c r="FR23" s="38">
        <f t="shared" ref="FR23:FT23" si="173">FR24+FR25+FR26+FR27+FR28+FR29+FR30</f>
        <v>25</v>
      </c>
      <c r="FS23" s="39">
        <f t="shared" si="173"/>
        <v>25</v>
      </c>
      <c r="FT23" s="55">
        <f t="shared" si="173"/>
        <v>0</v>
      </c>
      <c r="FU23" s="38">
        <f t="shared" si="152"/>
        <v>11984</v>
      </c>
      <c r="FV23" s="39">
        <f t="shared" si="152"/>
        <v>11984</v>
      </c>
      <c r="FW23" s="55">
        <f t="shared" si="152"/>
        <v>0</v>
      </c>
      <c r="FX23" s="38">
        <f t="shared" ref="FX23:FZ23" si="174">FX24+FX25+FX26+FX27+FX28+FX29+FX30</f>
        <v>13</v>
      </c>
      <c r="FY23" s="39">
        <f t="shared" si="174"/>
        <v>13</v>
      </c>
      <c r="FZ23" s="55">
        <f t="shared" si="174"/>
        <v>0</v>
      </c>
      <c r="GA23" s="38"/>
      <c r="GB23" s="39"/>
      <c r="GC23" s="55"/>
      <c r="GD23" s="38">
        <f t="shared" si="152"/>
        <v>7438</v>
      </c>
      <c r="GE23" s="39">
        <f t="shared" si="152"/>
        <v>7438</v>
      </c>
      <c r="GF23" s="55">
        <f t="shared" si="152"/>
        <v>0</v>
      </c>
      <c r="GG23" s="38"/>
      <c r="GH23" s="39"/>
      <c r="GI23" s="55"/>
      <c r="GJ23" s="38">
        <f t="shared" si="152"/>
        <v>14413</v>
      </c>
      <c r="GK23" s="39">
        <f t="shared" si="152"/>
        <v>14413</v>
      </c>
      <c r="GL23" s="55">
        <f t="shared" si="152"/>
        <v>0</v>
      </c>
      <c r="GM23" s="38"/>
      <c r="GN23" s="39"/>
      <c r="GO23" s="55"/>
      <c r="GP23" s="38">
        <f t="shared" si="152"/>
        <v>3775</v>
      </c>
      <c r="GQ23" s="39">
        <f t="shared" si="152"/>
        <v>3775</v>
      </c>
      <c r="GR23" s="55">
        <f t="shared" si="152"/>
        <v>0</v>
      </c>
      <c r="GS23" s="38">
        <f t="shared" ref="GS23:GU23" si="175">GS24+GS25+GS26+GS27+GS28+GS29+GS30</f>
        <v>4555</v>
      </c>
      <c r="GT23" s="39">
        <f t="shared" si="175"/>
        <v>4555</v>
      </c>
      <c r="GU23" s="55">
        <f t="shared" si="175"/>
        <v>0</v>
      </c>
      <c r="GV23" s="38">
        <f t="shared" si="152"/>
        <v>30884</v>
      </c>
      <c r="GW23" s="39">
        <f t="shared" si="152"/>
        <v>30884</v>
      </c>
      <c r="GX23" s="55">
        <f t="shared" si="152"/>
        <v>0</v>
      </c>
      <c r="GY23" s="38">
        <f t="shared" ref="GY23:HA23" si="176">GY24+GY25+GY26+GY27+GY28+GY29+GY30</f>
        <v>1792</v>
      </c>
      <c r="GZ23" s="39">
        <f t="shared" si="176"/>
        <v>1792</v>
      </c>
      <c r="HA23" s="55">
        <f t="shared" si="176"/>
        <v>0</v>
      </c>
      <c r="HB23" s="38">
        <f t="shared" si="152"/>
        <v>14770</v>
      </c>
      <c r="HC23" s="39">
        <f t="shared" si="152"/>
        <v>14770</v>
      </c>
      <c r="HD23" s="55">
        <f t="shared" si="152"/>
        <v>0</v>
      </c>
      <c r="HE23" s="38">
        <f t="shared" ref="HE23:HG23" si="177">HE24+HE25+HE26+HE27+HE28+HE29+HE30</f>
        <v>5034</v>
      </c>
      <c r="HF23" s="39">
        <f t="shared" si="177"/>
        <v>5034</v>
      </c>
      <c r="HG23" s="55">
        <f t="shared" si="177"/>
        <v>0</v>
      </c>
      <c r="HH23" s="38">
        <f t="shared" si="152"/>
        <v>8245</v>
      </c>
      <c r="HI23" s="39">
        <f t="shared" si="152"/>
        <v>8245</v>
      </c>
      <c r="HJ23" s="55">
        <f t="shared" si="152"/>
        <v>0</v>
      </c>
    </row>
    <row r="24" spans="1:218" ht="54" customHeight="1" x14ac:dyDescent="0.25">
      <c r="A24" s="12" t="s">
        <v>71</v>
      </c>
      <c r="B24" s="13" t="s">
        <v>16</v>
      </c>
      <c r="C24" s="22">
        <f>D24+E24</f>
        <v>195036</v>
      </c>
      <c r="D24" s="23">
        <f t="shared" ref="D24" si="178">G24+J24+M24+P24+S24+V24+Y24+AB24+AE24+AH24+AK24+AN24+AQ24+AT24+AW24+AZ24+BC24+BF24+BI24+BL24+BO24+BR24+BU24+BX24+CA24+CD24+CG24+CJ24+CM24+CP24+CS24+CV24+CY24+DB24+DE24+DH24+DK24+DN24+DQ24+DT24+DW24+DZ24+EC24+EF24+EI24+EL24+EO24+ER24+EU24+EX24+FA24+FD24+FG24+FM24+FP24+FS24+FV24+FY24+GB24+GE24+GH24+GK24+GN24+GQ24+GT24+GW24+GZ24+HC24+HF24+HI24</f>
        <v>190036</v>
      </c>
      <c r="E24" s="23">
        <f t="shared" ref="E24" si="179">H24+K24+N24+Q24+T24+W24+Z24+AC24+AF24+AI24+AL24+AO24+AR24+AU24+AX24+BA24+BD24+BG24+BJ24+BM24+BP24+BS24+BV24+BY24+CB24+CE24+CH24+CK24+CN24+CQ24+CT24+CW24+CZ24+DC24+DF24+DI24+DL24+DO24+DR24+DU24+DX24+EA24+ED24+EG24+EJ24+EM24+EP24+ES24+EV24+EY24+FB24+FE24+FH24+FN24+FQ24+FT24+FW24+FZ24+GC24+GF24+GI24+GL24+GO24+GR24+GU24+GX24+HA24+HD24+HG24+HJ24</f>
        <v>5000</v>
      </c>
      <c r="F24" s="53">
        <f>G24+H24</f>
        <v>0</v>
      </c>
      <c r="G24" s="54"/>
      <c r="H24" s="31"/>
      <c r="I24" s="53">
        <f>J24+K24</f>
        <v>8336</v>
      </c>
      <c r="J24" s="54">
        <v>8336</v>
      </c>
      <c r="K24" s="31"/>
      <c r="L24" s="53">
        <f>M24+N24</f>
        <v>67000</v>
      </c>
      <c r="M24" s="54">
        <v>67000</v>
      </c>
      <c r="N24" s="31">
        <v>0</v>
      </c>
      <c r="O24" s="78">
        <f>P24+Q24</f>
        <v>0</v>
      </c>
      <c r="P24" s="79"/>
      <c r="Q24" s="80"/>
      <c r="R24" s="53">
        <f>S24+T24</f>
        <v>0</v>
      </c>
      <c r="S24" s="54"/>
      <c r="T24" s="31"/>
      <c r="U24" s="53">
        <f>V24+W24</f>
        <v>0</v>
      </c>
      <c r="V24" s="54"/>
      <c r="W24" s="31"/>
      <c r="X24" s="53">
        <f t="shared" ref="X24:X29" si="180">Y24+Z24</f>
        <v>0</v>
      </c>
      <c r="Y24" s="54"/>
      <c r="Z24" s="31"/>
      <c r="AA24" s="53">
        <f t="shared" ref="AA24:AA29" si="181">AB24+AC24</f>
        <v>0</v>
      </c>
      <c r="AB24" s="54"/>
      <c r="AC24" s="31"/>
      <c r="AD24" s="53">
        <f>AE24+AF24</f>
        <v>0</v>
      </c>
      <c r="AE24" s="54"/>
      <c r="AF24" s="31"/>
      <c r="AG24" s="78">
        <f>AH24+AI24</f>
        <v>0</v>
      </c>
      <c r="AH24" s="79"/>
      <c r="AI24" s="80"/>
      <c r="AJ24" s="53">
        <f>AK24+AL24</f>
        <v>0</v>
      </c>
      <c r="AK24" s="54"/>
      <c r="AL24" s="31"/>
      <c r="AM24" s="78">
        <f>AN24+AO24</f>
        <v>0</v>
      </c>
      <c r="AN24" s="79"/>
      <c r="AO24" s="80"/>
      <c r="AP24" s="53">
        <f>AQ24+AR24</f>
        <v>15000</v>
      </c>
      <c r="AQ24" s="54">
        <v>10000</v>
      </c>
      <c r="AR24" s="31">
        <v>5000</v>
      </c>
      <c r="AS24" s="53">
        <f>AT24+AU24</f>
        <v>26400</v>
      </c>
      <c r="AT24" s="54">
        <v>26400</v>
      </c>
      <c r="AU24" s="31"/>
      <c r="AV24" s="53">
        <f>AW24+AX24</f>
        <v>0</v>
      </c>
      <c r="AW24" s="54">
        <v>0</v>
      </c>
      <c r="AX24" s="31"/>
      <c r="AY24" s="53">
        <f t="shared" ref="AY24:AY29" si="182">AZ24+BA24</f>
        <v>0</v>
      </c>
      <c r="AZ24" s="54"/>
      <c r="BA24" s="31"/>
      <c r="BB24" s="53">
        <f t="shared" ref="BB24:BB29" si="183">BC24+BD24</f>
        <v>0</v>
      </c>
      <c r="BC24" s="54"/>
      <c r="BD24" s="31"/>
      <c r="BE24" s="53">
        <f t="shared" ref="BE24:BE29" si="184">BF24+BG24</f>
        <v>0</v>
      </c>
      <c r="BF24" s="54">
        <v>0</v>
      </c>
      <c r="BG24" s="31"/>
      <c r="BH24" s="53">
        <f t="shared" ref="BH24:BH29" si="185">BI24+BJ24</f>
        <v>0</v>
      </c>
      <c r="BI24" s="54">
        <v>0</v>
      </c>
      <c r="BJ24" s="31"/>
      <c r="BK24" s="53"/>
      <c r="BL24" s="54"/>
      <c r="BM24" s="31"/>
      <c r="BN24" s="53">
        <f t="shared" ref="BN24:BN29" si="186">BO24+BP24</f>
        <v>0</v>
      </c>
      <c r="BO24" s="54"/>
      <c r="BP24" s="31"/>
      <c r="BQ24" s="53">
        <f t="shared" ref="BQ24:BQ29" si="187">BR24+BS24</f>
        <v>0</v>
      </c>
      <c r="BR24" s="54"/>
      <c r="BS24" s="31"/>
      <c r="BT24" s="38">
        <f>BU24+BV24</f>
        <v>143</v>
      </c>
      <c r="BU24" s="39">
        <v>143</v>
      </c>
      <c r="BV24" s="55"/>
      <c r="BW24" s="38">
        <f>BX24+BY24</f>
        <v>2</v>
      </c>
      <c r="BX24" s="39">
        <v>2</v>
      </c>
      <c r="BY24" s="55"/>
      <c r="BZ24" s="38"/>
      <c r="CA24" s="39"/>
      <c r="CB24" s="55"/>
      <c r="CC24" s="38">
        <f>CD24+CE24</f>
        <v>197</v>
      </c>
      <c r="CD24" s="39">
        <v>197</v>
      </c>
      <c r="CE24" s="55"/>
      <c r="CF24" s="38">
        <f>CG24+CH24</f>
        <v>1230</v>
      </c>
      <c r="CG24" s="39">
        <v>1230</v>
      </c>
      <c r="CH24" s="55"/>
      <c r="CI24" s="38">
        <f>CJ24+CK24</f>
        <v>0</v>
      </c>
      <c r="CJ24" s="39">
        <v>0</v>
      </c>
      <c r="CK24" s="55"/>
      <c r="CL24" s="38">
        <f>CM24+CN24</f>
        <v>6500</v>
      </c>
      <c r="CM24" s="39">
        <v>6500</v>
      </c>
      <c r="CN24" s="55"/>
      <c r="CO24" s="38">
        <f>CP24+CQ24</f>
        <v>886</v>
      </c>
      <c r="CP24" s="39">
        <v>886</v>
      </c>
      <c r="CQ24" s="55"/>
      <c r="CR24" s="38">
        <f>CS24+CT24</f>
        <v>0</v>
      </c>
      <c r="CS24" s="39">
        <v>0</v>
      </c>
      <c r="CT24" s="55"/>
      <c r="CU24" s="38"/>
      <c r="CV24" s="39"/>
      <c r="CW24" s="55"/>
      <c r="CX24" s="38">
        <f>CY24+CZ24</f>
        <v>728</v>
      </c>
      <c r="CY24" s="39">
        <v>728</v>
      </c>
      <c r="CZ24" s="55"/>
      <c r="DA24" s="38">
        <f>DB24+DC24</f>
        <v>6438</v>
      </c>
      <c r="DB24" s="39">
        <v>6438</v>
      </c>
      <c r="DC24" s="55"/>
      <c r="DD24" s="38"/>
      <c r="DE24" s="39"/>
      <c r="DF24" s="55"/>
      <c r="DG24" s="38">
        <f>DH24+DI24</f>
        <v>0</v>
      </c>
      <c r="DH24" s="39"/>
      <c r="DI24" s="55"/>
      <c r="DJ24" s="38">
        <f>DK24+DL24</f>
        <v>1487</v>
      </c>
      <c r="DK24" s="39">
        <v>1487</v>
      </c>
      <c r="DL24" s="55"/>
      <c r="DM24" s="38">
        <f>DN24+DO24</f>
        <v>70</v>
      </c>
      <c r="DN24" s="39">
        <v>70</v>
      </c>
      <c r="DO24" s="55"/>
      <c r="DP24" s="38">
        <f>DQ24+DR24</f>
        <v>0</v>
      </c>
      <c r="DQ24" s="39"/>
      <c r="DR24" s="55"/>
      <c r="DS24" s="38">
        <f>DT24+DU24</f>
        <v>30</v>
      </c>
      <c r="DT24" s="39">
        <v>30</v>
      </c>
      <c r="DU24" s="55"/>
      <c r="DV24" s="38">
        <f>DW24+DX24</f>
        <v>0</v>
      </c>
      <c r="DW24" s="39"/>
      <c r="DX24" s="55"/>
      <c r="DY24" s="38">
        <f>DZ24+EA24</f>
        <v>0</v>
      </c>
      <c r="DZ24" s="39"/>
      <c r="EA24" s="55"/>
      <c r="EB24" s="38">
        <f>EC24+ED24</f>
        <v>1</v>
      </c>
      <c r="EC24" s="39">
        <v>1</v>
      </c>
      <c r="ED24" s="55"/>
      <c r="EE24" s="38">
        <f>EF24+EG24</f>
        <v>0</v>
      </c>
      <c r="EF24" s="39">
        <v>0</v>
      </c>
      <c r="EG24" s="55"/>
      <c r="EH24" s="38">
        <f>EI24+EJ24</f>
        <v>33</v>
      </c>
      <c r="EI24" s="39">
        <v>33</v>
      </c>
      <c r="EJ24" s="55"/>
      <c r="EK24" s="38">
        <f t="shared" ref="EK24:EK29" si="188">EL24+EM24</f>
        <v>3752</v>
      </c>
      <c r="EL24" s="39">
        <v>3752</v>
      </c>
      <c r="EM24" s="55"/>
      <c r="EN24" s="38"/>
      <c r="EO24" s="39"/>
      <c r="EP24" s="55"/>
      <c r="EQ24" s="38">
        <f>ER24+ES24</f>
        <v>3</v>
      </c>
      <c r="ER24" s="39">
        <v>3</v>
      </c>
      <c r="ES24" s="55"/>
      <c r="ET24" s="38">
        <f>EU24+EV24</f>
        <v>237</v>
      </c>
      <c r="EU24" s="39">
        <v>237</v>
      </c>
      <c r="EV24" s="55"/>
      <c r="EW24" s="38"/>
      <c r="EX24" s="39"/>
      <c r="EY24" s="55"/>
      <c r="EZ24" s="38">
        <f>FA24+FB24</f>
        <v>0</v>
      </c>
      <c r="FA24" s="39">
        <v>0</v>
      </c>
      <c r="FB24" s="55"/>
      <c r="FC24" s="38">
        <f>FD24+FE24</f>
        <v>0</v>
      </c>
      <c r="FD24" s="39">
        <v>0</v>
      </c>
      <c r="FE24" s="55"/>
      <c r="FF24" s="38"/>
      <c r="FG24" s="39"/>
      <c r="FH24" s="55"/>
      <c r="FI24" s="38"/>
      <c r="FJ24" s="39"/>
      <c r="FK24" s="55"/>
      <c r="FL24" s="38"/>
      <c r="FM24" s="39"/>
      <c r="FN24" s="55"/>
      <c r="FO24" s="38">
        <f>FP24+FQ24</f>
        <v>1194</v>
      </c>
      <c r="FP24" s="39">
        <v>1194</v>
      </c>
      <c r="FQ24" s="55"/>
      <c r="FR24" s="38">
        <f t="shared" ref="FR24:FR29" si="189">FS24+FT24</f>
        <v>25</v>
      </c>
      <c r="FS24" s="39">
        <v>25</v>
      </c>
      <c r="FT24" s="55"/>
      <c r="FU24" s="38">
        <f t="shared" si="113"/>
        <v>2070</v>
      </c>
      <c r="FV24" s="39">
        <v>2070</v>
      </c>
      <c r="FW24" s="55"/>
      <c r="FX24" s="38">
        <f>FY24+FZ24</f>
        <v>0</v>
      </c>
      <c r="FY24" s="39"/>
      <c r="FZ24" s="55"/>
      <c r="GA24" s="38"/>
      <c r="GB24" s="39"/>
      <c r="GC24" s="55"/>
      <c r="GD24" s="38">
        <f>GE24+GF24</f>
        <v>6288</v>
      </c>
      <c r="GE24" s="39">
        <v>6288</v>
      </c>
      <c r="GF24" s="55"/>
      <c r="GG24" s="38"/>
      <c r="GH24" s="39"/>
      <c r="GI24" s="55"/>
      <c r="GJ24" s="38">
        <f>GK24+GL24</f>
        <v>2635</v>
      </c>
      <c r="GK24" s="39">
        <v>2635</v>
      </c>
      <c r="GL24" s="55"/>
      <c r="GM24" s="38"/>
      <c r="GN24" s="39"/>
      <c r="GO24" s="55"/>
      <c r="GP24" s="38">
        <f>GQ24+GR24</f>
        <v>3652</v>
      </c>
      <c r="GQ24" s="39">
        <v>3652</v>
      </c>
      <c r="GR24" s="55"/>
      <c r="GS24" s="38">
        <f>GT24+GU24</f>
        <v>3844</v>
      </c>
      <c r="GT24" s="39">
        <v>3844</v>
      </c>
      <c r="GU24" s="55"/>
      <c r="GV24" s="38">
        <f>GW24+GX24</f>
        <v>14300</v>
      </c>
      <c r="GW24" s="39">
        <v>14300</v>
      </c>
      <c r="GX24" s="55"/>
      <c r="GY24" s="38">
        <f>GZ24+HA24</f>
        <v>0</v>
      </c>
      <c r="GZ24" s="39"/>
      <c r="HA24" s="55"/>
      <c r="HB24" s="38">
        <f>HC24+HD24</f>
        <v>11600</v>
      </c>
      <c r="HC24" s="39">
        <v>11600</v>
      </c>
      <c r="HD24" s="55"/>
      <c r="HE24" s="38">
        <f>HF24+HG24</f>
        <v>4230</v>
      </c>
      <c r="HF24" s="39">
        <v>4230</v>
      </c>
      <c r="HG24" s="55"/>
      <c r="HH24" s="38">
        <f>HI24+HJ24</f>
        <v>6725</v>
      </c>
      <c r="HI24" s="39">
        <v>6725</v>
      </c>
      <c r="HJ24" s="55"/>
    </row>
    <row r="25" spans="1:218" ht="39.75" customHeight="1" x14ac:dyDescent="0.25">
      <c r="A25" s="4" t="s">
        <v>17</v>
      </c>
      <c r="B25" s="13" t="s">
        <v>18</v>
      </c>
      <c r="C25" s="22">
        <f>D25+E25</f>
        <v>1333063</v>
      </c>
      <c r="D25" s="23">
        <f t="shared" ref="D25:D29" si="190">G25+J25+M25+P25+S25+V25+Y25+AB25+AE25+AH25+AK25+AN25+AQ25+AT25+AW25+AZ25+BC25+BF25+BI25+BL25+BO25+BR25+BU25+BX25+CA25+CD25+CG25+CJ25+CM25+CP25+CS25+CV25+CY25+DB25+DE25+DH25+DK25+DN25+DQ25+DT25+DW25+DZ25+EC25+EF25+EI25+EL25+EO25+ER25+EU25+EX25+FA25+FD25+FG25+FM25+FP25+FS25+FV25+FY25+GB25+GE25+GH25+GK25+GN25+GQ25+GT25+GW25+GZ25+HC25+HF25+HI25</f>
        <v>1048063</v>
      </c>
      <c r="E25" s="23">
        <f t="shared" ref="E25:E29" si="191">H25+K25+N25+Q25+T25+W25+Z25+AC25+AF25+AI25+AL25+AO25+AR25+AU25+AX25+BA25+BD25+BG25+BJ25+BM25+BP25+BS25+BV25+BY25+CB25+CE25+CH25+CK25+CN25+CQ25+CT25+CW25+CZ25+DC25+DF25+DI25+DL25+DO25+DR25+DU25+DX25+EA25+ED25+EG25+EJ25+EM25+EP25+ES25+EV25+EY25+FB25+FE25+FH25+FN25+FQ25+FT25+FW25+FZ25+GC25+GF25+GI25+GL25+GO25+GR25+GU25+GX25+HA25+HD25+HG25+HJ25</f>
        <v>285000</v>
      </c>
      <c r="F25" s="53">
        <f>G25+H25</f>
        <v>0</v>
      </c>
      <c r="G25" s="54"/>
      <c r="H25" s="31"/>
      <c r="I25" s="53">
        <f>J25+K25</f>
        <v>27185</v>
      </c>
      <c r="J25" s="54">
        <v>27185</v>
      </c>
      <c r="K25" s="31"/>
      <c r="L25" s="53">
        <f>M25+N25</f>
        <v>976000</v>
      </c>
      <c r="M25" s="54">
        <v>726000</v>
      </c>
      <c r="N25" s="31">
        <v>250000</v>
      </c>
      <c r="O25" s="78">
        <f t="shared" ref="O25:O28" si="192">P25+Q25</f>
        <v>0</v>
      </c>
      <c r="P25" s="79"/>
      <c r="Q25" s="80"/>
      <c r="R25" s="53">
        <f t="shared" ref="R25:R28" si="193">S25+T25</f>
        <v>0</v>
      </c>
      <c r="S25" s="54"/>
      <c r="T25" s="31"/>
      <c r="U25" s="53">
        <f t="shared" ref="U25:U29" si="194">V25+W25</f>
        <v>0</v>
      </c>
      <c r="V25" s="54"/>
      <c r="W25" s="31"/>
      <c r="X25" s="53">
        <f t="shared" si="180"/>
        <v>0</v>
      </c>
      <c r="Y25" s="54"/>
      <c r="Z25" s="31"/>
      <c r="AA25" s="53">
        <f t="shared" si="181"/>
        <v>0</v>
      </c>
      <c r="AB25" s="54"/>
      <c r="AC25" s="31"/>
      <c r="AD25" s="53">
        <f t="shared" ref="AD25:AD28" si="195">AE25+AF25</f>
        <v>0</v>
      </c>
      <c r="AE25" s="54"/>
      <c r="AF25" s="31"/>
      <c r="AG25" s="78">
        <f t="shared" ref="AG25:AG28" si="196">AH25+AI25</f>
        <v>0</v>
      </c>
      <c r="AH25" s="79"/>
      <c r="AI25" s="80"/>
      <c r="AJ25" s="53">
        <f t="shared" ref="AJ25:AJ28" si="197">AK25+AL25</f>
        <v>0</v>
      </c>
      <c r="AK25" s="54"/>
      <c r="AL25" s="31"/>
      <c r="AM25" s="78">
        <f t="shared" ref="AM25:AM28" si="198">AN25+AO25</f>
        <v>0</v>
      </c>
      <c r="AN25" s="79"/>
      <c r="AO25" s="80"/>
      <c r="AP25" s="53">
        <f t="shared" ref="AP25:AP28" si="199">AQ25+AR25</f>
        <v>92300</v>
      </c>
      <c r="AQ25" s="54">
        <v>57300</v>
      </c>
      <c r="AR25" s="31">
        <v>35000</v>
      </c>
      <c r="AS25" s="53">
        <f t="shared" ref="AS25:AS28" si="200">AT25+AU25</f>
        <v>0</v>
      </c>
      <c r="AT25" s="54"/>
      <c r="AU25" s="31"/>
      <c r="AV25" s="53">
        <f t="shared" ref="AV25:AV28" si="201">AW25+AX25</f>
        <v>226000</v>
      </c>
      <c r="AW25" s="54">
        <v>226000</v>
      </c>
      <c r="AX25" s="31"/>
      <c r="AY25" s="53">
        <f t="shared" si="182"/>
        <v>2</v>
      </c>
      <c r="AZ25" s="54">
        <v>2</v>
      </c>
      <c r="BA25" s="31"/>
      <c r="BB25" s="53">
        <f t="shared" si="183"/>
        <v>0</v>
      </c>
      <c r="BC25" s="54"/>
      <c r="BD25" s="31"/>
      <c r="BE25" s="53">
        <f t="shared" si="184"/>
        <v>31</v>
      </c>
      <c r="BF25" s="54">
        <v>31</v>
      </c>
      <c r="BG25" s="31"/>
      <c r="BH25" s="53">
        <f t="shared" si="185"/>
        <v>152</v>
      </c>
      <c r="BI25" s="54">
        <v>152</v>
      </c>
      <c r="BJ25" s="31"/>
      <c r="BK25" s="53"/>
      <c r="BL25" s="54"/>
      <c r="BM25" s="31"/>
      <c r="BN25" s="53">
        <f t="shared" si="186"/>
        <v>5369</v>
      </c>
      <c r="BO25" s="54">
        <v>5369</v>
      </c>
      <c r="BP25" s="31"/>
      <c r="BQ25" s="53">
        <f t="shared" si="187"/>
        <v>0</v>
      </c>
      <c r="BR25" s="54"/>
      <c r="BS25" s="31"/>
      <c r="BT25" s="38">
        <f t="shared" ref="BT25:BT29" si="202">BU25+BV25</f>
        <v>0</v>
      </c>
      <c r="BU25" s="39"/>
      <c r="BV25" s="55"/>
      <c r="BW25" s="38">
        <f t="shared" ref="BW25:BW29" si="203">BX25+BY25</f>
        <v>0</v>
      </c>
      <c r="BX25" s="39"/>
      <c r="BY25" s="55"/>
      <c r="BZ25" s="38"/>
      <c r="CA25" s="39"/>
      <c r="CB25" s="55"/>
      <c r="CC25" s="38">
        <f t="shared" ref="CC25:CC29" si="204">CD25+CE25</f>
        <v>0</v>
      </c>
      <c r="CD25" s="39"/>
      <c r="CE25" s="55"/>
      <c r="CF25" s="38">
        <f t="shared" ref="CF25:CF29" si="205">CG25+CH25</f>
        <v>0</v>
      </c>
      <c r="CG25" s="39"/>
      <c r="CH25" s="55"/>
      <c r="CI25" s="38">
        <f t="shared" ref="CI25" si="206">CJ25+CK25</f>
        <v>0</v>
      </c>
      <c r="CJ25" s="39"/>
      <c r="CK25" s="55"/>
      <c r="CL25" s="38">
        <f t="shared" ref="CL25:CL26" si="207">CM25+CN25</f>
        <v>630</v>
      </c>
      <c r="CM25" s="39">
        <v>630</v>
      </c>
      <c r="CN25" s="55"/>
      <c r="CO25" s="38">
        <f t="shared" ref="CO25:CO26" si="208">CP25+CQ25</f>
        <v>0</v>
      </c>
      <c r="CP25" s="39"/>
      <c r="CQ25" s="55"/>
      <c r="CR25" s="38">
        <f t="shared" ref="CR25:CR29" si="209">CS25+CT25</f>
        <v>0</v>
      </c>
      <c r="CS25" s="39"/>
      <c r="CT25" s="55"/>
      <c r="CU25" s="38"/>
      <c r="CV25" s="39"/>
      <c r="CW25" s="55"/>
      <c r="CX25" s="38">
        <f t="shared" ref="CX25:CX29" si="210">CY25+CZ25</f>
        <v>0</v>
      </c>
      <c r="CY25" s="39"/>
      <c r="CZ25" s="55"/>
      <c r="DA25" s="38">
        <f t="shared" ref="DA25:DA29" si="211">DB25+DC25</f>
        <v>0</v>
      </c>
      <c r="DB25" s="39"/>
      <c r="DC25" s="55"/>
      <c r="DD25" s="38"/>
      <c r="DE25" s="39"/>
      <c r="DF25" s="55"/>
      <c r="DG25" s="38">
        <f t="shared" ref="DG25:DG28" si="212">DH25+DI25</f>
        <v>0</v>
      </c>
      <c r="DH25" s="39"/>
      <c r="DI25" s="55"/>
      <c r="DJ25" s="38">
        <f t="shared" ref="DJ25:DJ27" si="213">DK25+DL25</f>
        <v>0</v>
      </c>
      <c r="DK25" s="39">
        <v>0</v>
      </c>
      <c r="DL25" s="55"/>
      <c r="DM25" s="38">
        <f t="shared" ref="DM25:DM28" si="214">DN25+DO25</f>
        <v>0</v>
      </c>
      <c r="DN25" s="39"/>
      <c r="DO25" s="55"/>
      <c r="DP25" s="38">
        <f t="shared" ref="DP25:DP28" si="215">DQ25+DR25</f>
        <v>0</v>
      </c>
      <c r="DQ25" s="39"/>
      <c r="DR25" s="55"/>
      <c r="DS25" s="38">
        <f t="shared" ref="DS25:DS26" si="216">DT25+DU25</f>
        <v>0</v>
      </c>
      <c r="DT25" s="39"/>
      <c r="DU25" s="55"/>
      <c r="DV25" s="38">
        <f t="shared" ref="DV25:DV29" si="217">DW25+DX25</f>
        <v>0</v>
      </c>
      <c r="DW25" s="39"/>
      <c r="DX25" s="55"/>
      <c r="DY25" s="38">
        <f t="shared" ref="DY25:DY29" si="218">DZ25+EA25</f>
        <v>0</v>
      </c>
      <c r="DZ25" s="39"/>
      <c r="EA25" s="55"/>
      <c r="EB25" s="38">
        <f t="shared" ref="EB25:EB29" si="219">EC25+ED25</f>
        <v>0</v>
      </c>
      <c r="EC25" s="39"/>
      <c r="ED25" s="55"/>
      <c r="EE25" s="38">
        <f t="shared" ref="EE25:EE29" si="220">EF25+EG25</f>
        <v>0</v>
      </c>
      <c r="EF25" s="39"/>
      <c r="EG25" s="55"/>
      <c r="EH25" s="38">
        <f t="shared" ref="EH25:EH29" si="221">EI25+EJ25</f>
        <v>0</v>
      </c>
      <c r="EI25" s="39"/>
      <c r="EJ25" s="55"/>
      <c r="EK25" s="38">
        <f t="shared" si="188"/>
        <v>0</v>
      </c>
      <c r="EL25" s="39">
        <v>0</v>
      </c>
      <c r="EM25" s="55"/>
      <c r="EN25" s="38"/>
      <c r="EO25" s="39"/>
      <c r="EP25" s="55"/>
      <c r="EQ25" s="38">
        <f t="shared" ref="EQ25:EQ28" si="222">ER25+ES25</f>
        <v>0</v>
      </c>
      <c r="ER25" s="39"/>
      <c r="ES25" s="55"/>
      <c r="ET25" s="38">
        <f t="shared" ref="ET25:ET28" si="223">EU25+EV25</f>
        <v>0</v>
      </c>
      <c r="EU25" s="39"/>
      <c r="EV25" s="55"/>
      <c r="EW25" s="38"/>
      <c r="EX25" s="39"/>
      <c r="EY25" s="55"/>
      <c r="EZ25" s="38">
        <f t="shared" ref="EZ25:EZ29" si="224">FA25+FB25</f>
        <v>0</v>
      </c>
      <c r="FA25" s="39"/>
      <c r="FB25" s="55"/>
      <c r="FC25" s="38">
        <f t="shared" ref="FC25:FC29" si="225">FD25+FE25</f>
        <v>0</v>
      </c>
      <c r="FD25" s="39"/>
      <c r="FE25" s="55"/>
      <c r="FF25" s="38"/>
      <c r="FG25" s="39"/>
      <c r="FH25" s="55"/>
      <c r="FI25" s="38"/>
      <c r="FJ25" s="39"/>
      <c r="FK25" s="55"/>
      <c r="FL25" s="38"/>
      <c r="FM25" s="39"/>
      <c r="FN25" s="55"/>
      <c r="FO25" s="38">
        <f t="shared" ref="FO25:FO29" si="226">FP25+FQ25</f>
        <v>0</v>
      </c>
      <c r="FP25" s="39"/>
      <c r="FQ25" s="55"/>
      <c r="FR25" s="38">
        <f t="shared" si="189"/>
        <v>0</v>
      </c>
      <c r="FS25" s="39"/>
      <c r="FT25" s="55"/>
      <c r="FU25" s="38">
        <f t="shared" si="113"/>
        <v>1215</v>
      </c>
      <c r="FV25" s="39">
        <v>1215</v>
      </c>
      <c r="FW25" s="55"/>
      <c r="FX25" s="38">
        <f t="shared" ref="FX25:FX29" si="227">FY25+FZ25</f>
        <v>0</v>
      </c>
      <c r="FY25" s="39"/>
      <c r="FZ25" s="55"/>
      <c r="GA25" s="38"/>
      <c r="GB25" s="39"/>
      <c r="GC25" s="55"/>
      <c r="GD25" s="38">
        <f t="shared" ref="GD25:GD29" si="228">GE25+GF25</f>
        <v>0</v>
      </c>
      <c r="GE25" s="39">
        <v>0</v>
      </c>
      <c r="GF25" s="55"/>
      <c r="GG25" s="38"/>
      <c r="GH25" s="39"/>
      <c r="GI25" s="55"/>
      <c r="GJ25" s="38">
        <f t="shared" ref="GJ25:GJ29" si="229">GK25+GL25</f>
        <v>3788</v>
      </c>
      <c r="GK25" s="39">
        <v>3788</v>
      </c>
      <c r="GL25" s="55"/>
      <c r="GM25" s="38"/>
      <c r="GN25" s="39"/>
      <c r="GO25" s="55"/>
      <c r="GP25" s="38">
        <f t="shared" ref="GP25:GP29" si="230">GQ25+GR25</f>
        <v>123</v>
      </c>
      <c r="GQ25" s="39">
        <v>123</v>
      </c>
      <c r="GR25" s="55"/>
      <c r="GS25" s="38">
        <f t="shared" ref="GS25:GS29" si="231">GT25+GU25</f>
        <v>0</v>
      </c>
      <c r="GT25" s="39">
        <v>0</v>
      </c>
      <c r="GU25" s="55"/>
      <c r="GV25" s="38">
        <f t="shared" ref="GV25:GV29" si="232">GW25+GX25</f>
        <v>0</v>
      </c>
      <c r="GW25" s="39">
        <v>0</v>
      </c>
      <c r="GX25" s="55"/>
      <c r="GY25" s="38">
        <f t="shared" ref="GY25:GY29" si="233">GZ25+HA25</f>
        <v>0</v>
      </c>
      <c r="GZ25" s="39"/>
      <c r="HA25" s="55"/>
      <c r="HB25" s="38">
        <f t="shared" ref="HB25:HB29" si="234">HC25+HD25</f>
        <v>268</v>
      </c>
      <c r="HC25" s="39">
        <v>268</v>
      </c>
      <c r="HD25" s="55"/>
      <c r="HE25" s="38">
        <f t="shared" ref="HE25:HE29" si="235">HF25+HG25</f>
        <v>0</v>
      </c>
      <c r="HF25" s="39">
        <v>0</v>
      </c>
      <c r="HG25" s="55"/>
      <c r="HH25" s="38">
        <f t="shared" ref="HH25:HH29" si="236">HI25+HJ25</f>
        <v>0</v>
      </c>
      <c r="HI25" s="39">
        <v>0</v>
      </c>
      <c r="HJ25" s="55"/>
    </row>
    <row r="26" spans="1:218" ht="33.75" customHeight="1" x14ac:dyDescent="0.25">
      <c r="A26" s="4" t="s">
        <v>19</v>
      </c>
      <c r="B26" s="13" t="s">
        <v>20</v>
      </c>
      <c r="C26" s="22">
        <f t="shared" ref="C26:C28" si="237">D26+E26</f>
        <v>316781</v>
      </c>
      <c r="D26" s="23">
        <f t="shared" si="190"/>
        <v>264131</v>
      </c>
      <c r="E26" s="23">
        <f t="shared" si="191"/>
        <v>52650</v>
      </c>
      <c r="F26" s="53">
        <f t="shared" ref="F26" si="238">G26+H26</f>
        <v>0</v>
      </c>
      <c r="G26" s="54"/>
      <c r="H26" s="31"/>
      <c r="I26" s="53">
        <f t="shared" ref="I26" si="239">J26+K26</f>
        <v>6607</v>
      </c>
      <c r="J26" s="54">
        <f>2213+4394</f>
        <v>6607</v>
      </c>
      <c r="K26" s="31"/>
      <c r="L26" s="53">
        <f t="shared" ref="L26" si="240">M26+N26</f>
        <v>206700</v>
      </c>
      <c r="M26" s="54">
        <v>158700</v>
      </c>
      <c r="N26" s="31">
        <v>48000</v>
      </c>
      <c r="O26" s="78">
        <f t="shared" si="192"/>
        <v>0</v>
      </c>
      <c r="P26" s="79"/>
      <c r="Q26" s="80"/>
      <c r="R26" s="53">
        <f t="shared" si="193"/>
        <v>0</v>
      </c>
      <c r="S26" s="54"/>
      <c r="T26" s="31"/>
      <c r="U26" s="53">
        <f t="shared" si="194"/>
        <v>0</v>
      </c>
      <c r="V26" s="54"/>
      <c r="W26" s="31"/>
      <c r="X26" s="53">
        <f t="shared" si="180"/>
        <v>0</v>
      </c>
      <c r="Y26" s="54"/>
      <c r="Z26" s="31"/>
      <c r="AA26" s="53">
        <f t="shared" si="181"/>
        <v>0</v>
      </c>
      <c r="AB26" s="54"/>
      <c r="AC26" s="31"/>
      <c r="AD26" s="53">
        <f t="shared" si="195"/>
        <v>0</v>
      </c>
      <c r="AE26" s="54"/>
      <c r="AF26" s="31"/>
      <c r="AG26" s="78">
        <f t="shared" si="196"/>
        <v>0</v>
      </c>
      <c r="AH26" s="79"/>
      <c r="AI26" s="80"/>
      <c r="AJ26" s="53">
        <f t="shared" si="197"/>
        <v>0</v>
      </c>
      <c r="AK26" s="54"/>
      <c r="AL26" s="31"/>
      <c r="AM26" s="78">
        <f t="shared" si="198"/>
        <v>0</v>
      </c>
      <c r="AN26" s="79"/>
      <c r="AO26" s="80"/>
      <c r="AP26" s="53">
        <f t="shared" si="199"/>
        <v>22225</v>
      </c>
      <c r="AQ26" s="54">
        <v>17575</v>
      </c>
      <c r="AR26" s="31">
        <v>4650</v>
      </c>
      <c r="AS26" s="53">
        <f t="shared" si="200"/>
        <v>5075</v>
      </c>
      <c r="AT26" s="54">
        <v>5075</v>
      </c>
      <c r="AU26" s="31"/>
      <c r="AV26" s="53">
        <f t="shared" si="201"/>
        <v>45000</v>
      </c>
      <c r="AW26" s="54">
        <v>45000</v>
      </c>
      <c r="AX26" s="31"/>
      <c r="AY26" s="53">
        <f t="shared" si="182"/>
        <v>0</v>
      </c>
      <c r="AZ26" s="54"/>
      <c r="BA26" s="31"/>
      <c r="BB26" s="53">
        <f t="shared" si="183"/>
        <v>0</v>
      </c>
      <c r="BC26" s="54"/>
      <c r="BD26" s="31"/>
      <c r="BE26" s="53">
        <f t="shared" si="184"/>
        <v>0</v>
      </c>
      <c r="BF26" s="54"/>
      <c r="BG26" s="31"/>
      <c r="BH26" s="53">
        <f t="shared" si="185"/>
        <v>0</v>
      </c>
      <c r="BI26" s="54"/>
      <c r="BJ26" s="31"/>
      <c r="BK26" s="53"/>
      <c r="BL26" s="54"/>
      <c r="BM26" s="31"/>
      <c r="BN26" s="53">
        <f t="shared" si="186"/>
        <v>0</v>
      </c>
      <c r="BO26" s="54"/>
      <c r="BP26" s="31">
        <v>0</v>
      </c>
      <c r="BQ26" s="53">
        <f t="shared" si="187"/>
        <v>0</v>
      </c>
      <c r="BR26" s="54"/>
      <c r="BS26" s="31"/>
      <c r="BT26" s="38">
        <f t="shared" si="202"/>
        <v>0</v>
      </c>
      <c r="BU26" s="39"/>
      <c r="BV26" s="55"/>
      <c r="BW26" s="38">
        <f t="shared" si="203"/>
        <v>0</v>
      </c>
      <c r="BX26" s="39"/>
      <c r="BY26" s="55"/>
      <c r="BZ26" s="38"/>
      <c r="CA26" s="39"/>
      <c r="CB26" s="55"/>
      <c r="CC26" s="38">
        <f t="shared" si="204"/>
        <v>46</v>
      </c>
      <c r="CD26" s="39">
        <v>46</v>
      </c>
      <c r="CE26" s="55"/>
      <c r="CF26" s="38">
        <f t="shared" si="205"/>
        <v>279</v>
      </c>
      <c r="CG26" s="39">
        <v>279</v>
      </c>
      <c r="CH26" s="55"/>
      <c r="CI26" s="38">
        <v>0</v>
      </c>
      <c r="CJ26" s="39">
        <v>0</v>
      </c>
      <c r="CK26" s="55"/>
      <c r="CL26" s="38">
        <f t="shared" si="207"/>
        <v>1522</v>
      </c>
      <c r="CM26" s="39">
        <v>1522</v>
      </c>
      <c r="CN26" s="55"/>
      <c r="CO26" s="38">
        <f t="shared" si="208"/>
        <v>207</v>
      </c>
      <c r="CP26" s="39">
        <v>207</v>
      </c>
      <c r="CQ26" s="55"/>
      <c r="CR26" s="38">
        <f t="shared" si="209"/>
        <v>0</v>
      </c>
      <c r="CS26" s="39">
        <v>0</v>
      </c>
      <c r="CT26" s="55"/>
      <c r="CU26" s="38"/>
      <c r="CV26" s="39"/>
      <c r="CW26" s="55"/>
      <c r="CX26" s="38">
        <f t="shared" si="210"/>
        <v>220</v>
      </c>
      <c r="CY26" s="39">
        <v>220</v>
      </c>
      <c r="CZ26" s="55"/>
      <c r="DA26" s="38">
        <f t="shared" si="211"/>
        <v>2224</v>
      </c>
      <c r="DB26" s="39">
        <v>2224</v>
      </c>
      <c r="DC26" s="55"/>
      <c r="DD26" s="38"/>
      <c r="DE26" s="39"/>
      <c r="DF26" s="55"/>
      <c r="DG26" s="38">
        <f t="shared" si="212"/>
        <v>0</v>
      </c>
      <c r="DH26" s="39"/>
      <c r="DI26" s="55"/>
      <c r="DJ26" s="38">
        <f t="shared" si="213"/>
        <v>283</v>
      </c>
      <c r="DK26" s="39">
        <v>283</v>
      </c>
      <c r="DL26" s="55"/>
      <c r="DM26" s="38">
        <f t="shared" si="214"/>
        <v>0</v>
      </c>
      <c r="DN26" s="39">
        <v>0</v>
      </c>
      <c r="DO26" s="55"/>
      <c r="DP26" s="38">
        <f t="shared" si="215"/>
        <v>0</v>
      </c>
      <c r="DQ26" s="39"/>
      <c r="DR26" s="55"/>
      <c r="DS26" s="38">
        <f t="shared" si="216"/>
        <v>0</v>
      </c>
      <c r="DT26" s="39"/>
      <c r="DU26" s="55"/>
      <c r="DV26" s="38">
        <f t="shared" si="217"/>
        <v>0</v>
      </c>
      <c r="DW26" s="39"/>
      <c r="DX26" s="55"/>
      <c r="DY26" s="38">
        <f t="shared" si="218"/>
        <v>0</v>
      </c>
      <c r="DZ26" s="39"/>
      <c r="EA26" s="55"/>
      <c r="EB26" s="38">
        <f t="shared" si="219"/>
        <v>0</v>
      </c>
      <c r="EC26" s="39"/>
      <c r="ED26" s="55"/>
      <c r="EE26" s="38">
        <f t="shared" si="220"/>
        <v>0</v>
      </c>
      <c r="EF26" s="39">
        <v>0</v>
      </c>
      <c r="EG26" s="55"/>
      <c r="EH26" s="38">
        <f t="shared" si="221"/>
        <v>8</v>
      </c>
      <c r="EI26" s="39">
        <v>8</v>
      </c>
      <c r="EJ26" s="55"/>
      <c r="EK26" s="38">
        <f t="shared" si="188"/>
        <v>875</v>
      </c>
      <c r="EL26" s="39">
        <v>875</v>
      </c>
      <c r="EM26" s="55"/>
      <c r="EN26" s="38"/>
      <c r="EO26" s="39"/>
      <c r="EP26" s="55"/>
      <c r="EQ26" s="38">
        <f t="shared" si="222"/>
        <v>0</v>
      </c>
      <c r="ER26" s="39"/>
      <c r="ES26" s="55"/>
      <c r="ET26" s="38">
        <f t="shared" si="223"/>
        <v>55</v>
      </c>
      <c r="EU26" s="39">
        <v>55</v>
      </c>
      <c r="EV26" s="55"/>
      <c r="EW26" s="38"/>
      <c r="EX26" s="39"/>
      <c r="EY26" s="55"/>
      <c r="EZ26" s="38">
        <f t="shared" si="224"/>
        <v>0</v>
      </c>
      <c r="FA26" s="39">
        <v>0</v>
      </c>
      <c r="FB26" s="55"/>
      <c r="FC26" s="38">
        <f t="shared" si="225"/>
        <v>0</v>
      </c>
      <c r="FD26" s="39"/>
      <c r="FE26" s="55"/>
      <c r="FF26" s="38"/>
      <c r="FG26" s="39"/>
      <c r="FH26" s="55"/>
      <c r="FI26" s="38"/>
      <c r="FJ26" s="39"/>
      <c r="FK26" s="55"/>
      <c r="FL26" s="38"/>
      <c r="FM26" s="39"/>
      <c r="FN26" s="55"/>
      <c r="FO26" s="38">
        <f t="shared" si="226"/>
        <v>278</v>
      </c>
      <c r="FP26" s="39">
        <v>278</v>
      </c>
      <c r="FQ26" s="55"/>
      <c r="FR26" s="38">
        <f t="shared" si="189"/>
        <v>0</v>
      </c>
      <c r="FS26" s="39">
        <v>0</v>
      </c>
      <c r="FT26" s="55"/>
      <c r="FU26" s="38">
        <f t="shared" si="113"/>
        <v>6818</v>
      </c>
      <c r="FV26" s="39">
        <v>6818</v>
      </c>
      <c r="FW26" s="55"/>
      <c r="FX26" s="38">
        <f t="shared" si="227"/>
        <v>0</v>
      </c>
      <c r="FY26" s="39"/>
      <c r="FZ26" s="55"/>
      <c r="GA26" s="38"/>
      <c r="GB26" s="39"/>
      <c r="GC26" s="55"/>
      <c r="GD26" s="38">
        <f t="shared" si="228"/>
        <v>1150</v>
      </c>
      <c r="GE26" s="39">
        <v>1150</v>
      </c>
      <c r="GF26" s="55"/>
      <c r="GG26" s="38"/>
      <c r="GH26" s="39"/>
      <c r="GI26" s="55"/>
      <c r="GJ26" s="38">
        <f t="shared" si="229"/>
        <v>7990</v>
      </c>
      <c r="GK26" s="39">
        <v>7990</v>
      </c>
      <c r="GL26" s="55"/>
      <c r="GM26" s="38"/>
      <c r="GN26" s="39"/>
      <c r="GO26" s="55"/>
      <c r="GP26" s="38">
        <f t="shared" si="230"/>
        <v>0</v>
      </c>
      <c r="GQ26" s="39">
        <v>0</v>
      </c>
      <c r="GR26" s="55"/>
      <c r="GS26" s="38">
        <v>711</v>
      </c>
      <c r="GT26" s="39">
        <v>711</v>
      </c>
      <c r="GU26" s="55"/>
      <c r="GV26" s="38">
        <f t="shared" si="232"/>
        <v>3584</v>
      </c>
      <c r="GW26" s="39">
        <v>3584</v>
      </c>
      <c r="GX26" s="55"/>
      <c r="GY26" s="38">
        <f t="shared" si="233"/>
        <v>0</v>
      </c>
      <c r="GZ26" s="39"/>
      <c r="HA26" s="55"/>
      <c r="HB26" s="38">
        <f t="shared" si="234"/>
        <v>2600</v>
      </c>
      <c r="HC26" s="39">
        <v>2600</v>
      </c>
      <c r="HD26" s="55"/>
      <c r="HE26" s="38">
        <f t="shared" si="235"/>
        <v>804</v>
      </c>
      <c r="HF26" s="39">
        <v>804</v>
      </c>
      <c r="HG26" s="55"/>
      <c r="HH26" s="38">
        <f t="shared" si="236"/>
        <v>1520</v>
      </c>
      <c r="HI26" s="39">
        <v>1520</v>
      </c>
      <c r="HJ26" s="55"/>
    </row>
    <row r="27" spans="1:218" ht="18" x14ac:dyDescent="0.25">
      <c r="A27" s="2" t="s">
        <v>21</v>
      </c>
      <c r="B27" s="13" t="s">
        <v>22</v>
      </c>
      <c r="C27" s="22">
        <f t="shared" si="237"/>
        <v>466520</v>
      </c>
      <c r="D27" s="23">
        <f t="shared" si="190"/>
        <v>409170</v>
      </c>
      <c r="E27" s="23">
        <f t="shared" si="191"/>
        <v>57350</v>
      </c>
      <c r="F27" s="53">
        <f>G27+H27</f>
        <v>1518</v>
      </c>
      <c r="G27" s="54">
        <v>1518</v>
      </c>
      <c r="H27" s="31"/>
      <c r="I27" s="53">
        <f>J27+K27</f>
        <v>0</v>
      </c>
      <c r="J27" s="54"/>
      <c r="K27" s="31"/>
      <c r="L27" s="53">
        <f>M27+N27</f>
        <v>392519</v>
      </c>
      <c r="M27" s="54">
        <v>340519</v>
      </c>
      <c r="N27" s="31">
        <v>52000</v>
      </c>
      <c r="O27" s="78">
        <f t="shared" si="192"/>
        <v>0</v>
      </c>
      <c r="P27" s="79"/>
      <c r="Q27" s="80"/>
      <c r="R27" s="53">
        <f t="shared" si="193"/>
        <v>0</v>
      </c>
      <c r="S27" s="54"/>
      <c r="T27" s="31"/>
      <c r="U27" s="53">
        <f t="shared" si="194"/>
        <v>5000</v>
      </c>
      <c r="V27" s="54">
        <v>5000</v>
      </c>
      <c r="W27" s="31"/>
      <c r="X27" s="53">
        <f t="shared" si="180"/>
        <v>0</v>
      </c>
      <c r="Y27" s="54"/>
      <c r="Z27" s="31"/>
      <c r="AA27" s="53">
        <f t="shared" si="181"/>
        <v>0</v>
      </c>
      <c r="AB27" s="54"/>
      <c r="AC27" s="31"/>
      <c r="AD27" s="53">
        <f t="shared" si="195"/>
        <v>0</v>
      </c>
      <c r="AE27" s="54"/>
      <c r="AF27" s="31"/>
      <c r="AG27" s="78">
        <f t="shared" si="196"/>
        <v>0</v>
      </c>
      <c r="AH27" s="79"/>
      <c r="AI27" s="80"/>
      <c r="AJ27" s="53">
        <f t="shared" si="197"/>
        <v>3909</v>
      </c>
      <c r="AK27" s="54">
        <v>3909</v>
      </c>
      <c r="AL27" s="31"/>
      <c r="AM27" s="78">
        <f t="shared" si="198"/>
        <v>0</v>
      </c>
      <c r="AN27" s="79"/>
      <c r="AO27" s="80"/>
      <c r="AP27" s="53">
        <f t="shared" si="199"/>
        <v>12191</v>
      </c>
      <c r="AQ27" s="54">
        <v>6841</v>
      </c>
      <c r="AR27" s="31">
        <v>5350</v>
      </c>
      <c r="AS27" s="53">
        <f t="shared" si="200"/>
        <v>3000</v>
      </c>
      <c r="AT27" s="54">
        <v>3000</v>
      </c>
      <c r="AU27" s="31"/>
      <c r="AV27" s="53">
        <f t="shared" si="201"/>
        <v>21500</v>
      </c>
      <c r="AW27" s="54">
        <v>21500</v>
      </c>
      <c r="AX27" s="31"/>
      <c r="AY27" s="53">
        <f t="shared" si="182"/>
        <v>0</v>
      </c>
      <c r="AZ27" s="54"/>
      <c r="BA27" s="31"/>
      <c r="BB27" s="53">
        <f t="shared" si="183"/>
        <v>0</v>
      </c>
      <c r="BC27" s="54"/>
      <c r="BD27" s="31"/>
      <c r="BE27" s="53">
        <f t="shared" si="184"/>
        <v>0</v>
      </c>
      <c r="BF27" s="54"/>
      <c r="BG27" s="31"/>
      <c r="BH27" s="53">
        <f t="shared" si="185"/>
        <v>0</v>
      </c>
      <c r="BI27" s="54"/>
      <c r="BJ27" s="31"/>
      <c r="BK27" s="53"/>
      <c r="BL27" s="54"/>
      <c r="BM27" s="31"/>
      <c r="BN27" s="53">
        <f t="shared" si="186"/>
        <v>0</v>
      </c>
      <c r="BO27" s="54"/>
      <c r="BP27" s="31"/>
      <c r="BQ27" s="53">
        <f t="shared" si="187"/>
        <v>0</v>
      </c>
      <c r="BR27" s="54"/>
      <c r="BS27" s="31"/>
      <c r="BT27" s="38">
        <f t="shared" si="202"/>
        <v>0</v>
      </c>
      <c r="BU27" s="39"/>
      <c r="BV27" s="55"/>
      <c r="BW27" s="38">
        <f t="shared" si="203"/>
        <v>0</v>
      </c>
      <c r="BX27" s="39"/>
      <c r="BY27" s="55"/>
      <c r="BZ27" s="38"/>
      <c r="CA27" s="39"/>
      <c r="CB27" s="55"/>
      <c r="CC27" s="38">
        <f t="shared" si="204"/>
        <v>0</v>
      </c>
      <c r="CD27" s="39"/>
      <c r="CE27" s="55"/>
      <c r="CF27" s="38">
        <f t="shared" si="205"/>
        <v>0</v>
      </c>
      <c r="CG27" s="39"/>
      <c r="CH27" s="55"/>
      <c r="CI27" s="38">
        <f t="shared" ref="CI27:CI29" si="241">CJ27+CK27</f>
        <v>0</v>
      </c>
      <c r="CJ27" s="39">
        <v>0</v>
      </c>
      <c r="CK27" s="55"/>
      <c r="CL27" s="38">
        <f t="shared" ref="CL27:CL29" si="242">CM27+CN27</f>
        <v>0</v>
      </c>
      <c r="CM27" s="39">
        <v>0</v>
      </c>
      <c r="CN27" s="55"/>
      <c r="CO27" s="38">
        <f t="shared" ref="CO27:CO29" si="243">CP27+CQ27</f>
        <v>0</v>
      </c>
      <c r="CP27" s="39">
        <v>0</v>
      </c>
      <c r="CQ27" s="55"/>
      <c r="CR27" s="38">
        <f t="shared" si="209"/>
        <v>1412</v>
      </c>
      <c r="CS27" s="39">
        <v>1412</v>
      </c>
      <c r="CT27" s="55"/>
      <c r="CU27" s="38"/>
      <c r="CV27" s="39"/>
      <c r="CW27" s="55"/>
      <c r="CX27" s="38">
        <f t="shared" si="210"/>
        <v>600</v>
      </c>
      <c r="CY27" s="39">
        <v>600</v>
      </c>
      <c r="CZ27" s="55"/>
      <c r="DA27" s="38">
        <f t="shared" si="211"/>
        <v>1000</v>
      </c>
      <c r="DB27" s="39">
        <v>1000</v>
      </c>
      <c r="DC27" s="55"/>
      <c r="DD27" s="38"/>
      <c r="DE27" s="39"/>
      <c r="DF27" s="55"/>
      <c r="DG27" s="38">
        <f t="shared" si="212"/>
        <v>0</v>
      </c>
      <c r="DH27" s="39"/>
      <c r="DI27" s="55"/>
      <c r="DJ27" s="38">
        <f t="shared" si="213"/>
        <v>335</v>
      </c>
      <c r="DK27" s="39">
        <v>335</v>
      </c>
      <c r="DL27" s="55"/>
      <c r="DM27" s="38">
        <f t="shared" si="214"/>
        <v>0</v>
      </c>
      <c r="DN27" s="39"/>
      <c r="DO27" s="55"/>
      <c r="DP27" s="38">
        <f t="shared" si="215"/>
        <v>0</v>
      </c>
      <c r="DQ27" s="39"/>
      <c r="DR27" s="55"/>
      <c r="DS27" s="38"/>
      <c r="DT27" s="39"/>
      <c r="DU27" s="55"/>
      <c r="DV27" s="38">
        <v>8</v>
      </c>
      <c r="DW27" s="39">
        <v>8</v>
      </c>
      <c r="DX27" s="55"/>
      <c r="DY27" s="38">
        <f t="shared" si="218"/>
        <v>6127</v>
      </c>
      <c r="DZ27" s="39">
        <v>6127</v>
      </c>
      <c r="EA27" s="55"/>
      <c r="EB27" s="38">
        <f t="shared" si="219"/>
        <v>0</v>
      </c>
      <c r="EC27" s="39">
        <v>0</v>
      </c>
      <c r="ED27" s="55"/>
      <c r="EE27" s="38">
        <f t="shared" si="220"/>
        <v>1624</v>
      </c>
      <c r="EF27" s="39">
        <v>1624</v>
      </c>
      <c r="EG27" s="55"/>
      <c r="EH27" s="38">
        <f t="shared" si="221"/>
        <v>0</v>
      </c>
      <c r="EI27" s="39">
        <v>0</v>
      </c>
      <c r="EJ27" s="55"/>
      <c r="EK27" s="38">
        <f t="shared" si="188"/>
        <v>0</v>
      </c>
      <c r="EL27" s="39">
        <v>0</v>
      </c>
      <c r="EM27" s="55"/>
      <c r="EN27" s="38"/>
      <c r="EO27" s="39"/>
      <c r="EP27" s="55"/>
      <c r="EQ27" s="38">
        <f t="shared" si="222"/>
        <v>0</v>
      </c>
      <c r="ER27" s="39"/>
      <c r="ES27" s="55"/>
      <c r="ET27" s="38">
        <f t="shared" si="223"/>
        <v>0</v>
      </c>
      <c r="EU27" s="39"/>
      <c r="EV27" s="55"/>
      <c r="EW27" s="38"/>
      <c r="EX27" s="39"/>
      <c r="EY27" s="55"/>
      <c r="EZ27" s="38">
        <f t="shared" si="224"/>
        <v>70</v>
      </c>
      <c r="FA27" s="39">
        <v>70</v>
      </c>
      <c r="FB27" s="55"/>
      <c r="FC27" s="38">
        <f t="shared" si="225"/>
        <v>154</v>
      </c>
      <c r="FD27" s="39">
        <v>154</v>
      </c>
      <c r="FE27" s="55"/>
      <c r="FF27" s="38"/>
      <c r="FG27" s="39"/>
      <c r="FH27" s="55"/>
      <c r="FI27" s="38"/>
      <c r="FJ27" s="39"/>
      <c r="FK27" s="55"/>
      <c r="FL27" s="38"/>
      <c r="FM27" s="39"/>
      <c r="FN27" s="55"/>
      <c r="FO27" s="38">
        <f t="shared" si="226"/>
        <v>0</v>
      </c>
      <c r="FP27" s="39">
        <v>0</v>
      </c>
      <c r="FQ27" s="55"/>
      <c r="FR27" s="38">
        <f t="shared" si="189"/>
        <v>0</v>
      </c>
      <c r="FS27" s="39">
        <v>0</v>
      </c>
      <c r="FT27" s="55"/>
      <c r="FU27" s="38">
        <f t="shared" si="113"/>
        <v>446</v>
      </c>
      <c r="FV27" s="39">
        <v>446</v>
      </c>
      <c r="FW27" s="55"/>
      <c r="FX27" s="38">
        <f t="shared" si="227"/>
        <v>13</v>
      </c>
      <c r="FY27" s="39">
        <v>13</v>
      </c>
      <c r="FZ27" s="55"/>
      <c r="GA27" s="38"/>
      <c r="GB27" s="39"/>
      <c r="GC27" s="55"/>
      <c r="GD27" s="38">
        <f t="shared" si="228"/>
        <v>0</v>
      </c>
      <c r="GE27" s="39">
        <v>0</v>
      </c>
      <c r="GF27" s="55"/>
      <c r="GG27" s="38"/>
      <c r="GH27" s="39"/>
      <c r="GI27" s="55"/>
      <c r="GJ27" s="38">
        <f t="shared" si="229"/>
        <v>0</v>
      </c>
      <c r="GK27" s="39"/>
      <c r="GL27" s="55"/>
      <c r="GM27" s="38"/>
      <c r="GN27" s="39"/>
      <c r="GO27" s="55"/>
      <c r="GP27" s="38">
        <f t="shared" si="230"/>
        <v>0</v>
      </c>
      <c r="GQ27" s="39">
        <v>0</v>
      </c>
      <c r="GR27" s="55"/>
      <c r="GS27" s="38">
        <f t="shared" si="231"/>
        <v>0</v>
      </c>
      <c r="GT27" s="39">
        <v>0</v>
      </c>
      <c r="GU27" s="55"/>
      <c r="GV27" s="38">
        <f t="shared" si="232"/>
        <v>13000</v>
      </c>
      <c r="GW27" s="39">
        <v>13000</v>
      </c>
      <c r="GX27" s="55"/>
      <c r="GY27" s="38">
        <f t="shared" si="233"/>
        <v>1792</v>
      </c>
      <c r="GZ27" s="39">
        <v>1792</v>
      </c>
      <c r="HA27" s="55"/>
      <c r="HB27" s="38">
        <f t="shared" si="234"/>
        <v>302</v>
      </c>
      <c r="HC27" s="39">
        <v>302</v>
      </c>
      <c r="HD27" s="55"/>
      <c r="HE27" s="38">
        <f t="shared" si="235"/>
        <v>0</v>
      </c>
      <c r="HF27" s="39">
        <v>0</v>
      </c>
      <c r="HG27" s="55"/>
      <c r="HH27" s="38">
        <f t="shared" si="236"/>
        <v>0</v>
      </c>
      <c r="HI27" s="39">
        <v>0</v>
      </c>
      <c r="HJ27" s="55"/>
    </row>
    <row r="28" spans="1:218" ht="31.5" x14ac:dyDescent="0.25">
      <c r="A28" s="3" t="s">
        <v>64</v>
      </c>
      <c r="B28" s="13" t="s">
        <v>63</v>
      </c>
      <c r="C28" s="22">
        <f t="shared" si="237"/>
        <v>1435</v>
      </c>
      <c r="D28" s="23">
        <f t="shared" si="190"/>
        <v>1435</v>
      </c>
      <c r="E28" s="23">
        <f t="shared" si="191"/>
        <v>0</v>
      </c>
      <c r="F28" s="53">
        <f>G28+H28</f>
        <v>0</v>
      </c>
      <c r="G28" s="54"/>
      <c r="H28" s="31"/>
      <c r="I28" s="53">
        <f>J28+K28</f>
        <v>0</v>
      </c>
      <c r="J28" s="54"/>
      <c r="K28" s="31"/>
      <c r="L28" s="53">
        <f>M28+N28</f>
        <v>0</v>
      </c>
      <c r="M28" s="54"/>
      <c r="N28" s="31"/>
      <c r="O28" s="78">
        <f t="shared" si="192"/>
        <v>0</v>
      </c>
      <c r="P28" s="79"/>
      <c r="Q28" s="80"/>
      <c r="R28" s="53">
        <f t="shared" si="193"/>
        <v>0</v>
      </c>
      <c r="S28" s="54"/>
      <c r="T28" s="31"/>
      <c r="U28" s="53">
        <f t="shared" si="194"/>
        <v>0</v>
      </c>
      <c r="V28" s="54"/>
      <c r="W28" s="31"/>
      <c r="X28" s="53">
        <f t="shared" si="180"/>
        <v>0</v>
      </c>
      <c r="Y28" s="54"/>
      <c r="Z28" s="31"/>
      <c r="AA28" s="53">
        <f t="shared" si="181"/>
        <v>0</v>
      </c>
      <c r="AB28" s="54"/>
      <c r="AC28" s="31"/>
      <c r="AD28" s="53">
        <f t="shared" si="195"/>
        <v>0</v>
      </c>
      <c r="AE28" s="54"/>
      <c r="AF28" s="31"/>
      <c r="AG28" s="78">
        <f t="shared" si="196"/>
        <v>0</v>
      </c>
      <c r="AH28" s="79"/>
      <c r="AI28" s="80"/>
      <c r="AJ28" s="53">
        <f t="shared" si="197"/>
        <v>0</v>
      </c>
      <c r="AK28" s="54"/>
      <c r="AL28" s="31"/>
      <c r="AM28" s="78">
        <f t="shared" si="198"/>
        <v>0</v>
      </c>
      <c r="AN28" s="79"/>
      <c r="AO28" s="80"/>
      <c r="AP28" s="53">
        <f t="shared" si="199"/>
        <v>0</v>
      </c>
      <c r="AQ28" s="54"/>
      <c r="AR28" s="31"/>
      <c r="AS28" s="53">
        <f t="shared" si="200"/>
        <v>0</v>
      </c>
      <c r="AT28" s="54"/>
      <c r="AU28" s="31"/>
      <c r="AV28" s="53">
        <f t="shared" si="201"/>
        <v>0</v>
      </c>
      <c r="AW28" s="54">
        <v>0</v>
      </c>
      <c r="AX28" s="31"/>
      <c r="AY28" s="53">
        <f t="shared" si="182"/>
        <v>0</v>
      </c>
      <c r="AZ28" s="54"/>
      <c r="BA28" s="31"/>
      <c r="BB28" s="53">
        <f t="shared" si="183"/>
        <v>0</v>
      </c>
      <c r="BC28" s="54"/>
      <c r="BD28" s="31"/>
      <c r="BE28" s="53">
        <f t="shared" si="184"/>
        <v>0</v>
      </c>
      <c r="BF28" s="54"/>
      <c r="BG28" s="31"/>
      <c r="BH28" s="53">
        <f t="shared" si="185"/>
        <v>0</v>
      </c>
      <c r="BI28" s="54"/>
      <c r="BJ28" s="31"/>
      <c r="BK28" s="53"/>
      <c r="BL28" s="54"/>
      <c r="BM28" s="31"/>
      <c r="BN28" s="53">
        <f t="shared" si="186"/>
        <v>0</v>
      </c>
      <c r="BO28" s="54"/>
      <c r="BP28" s="31"/>
      <c r="BQ28" s="53">
        <f t="shared" si="187"/>
        <v>0</v>
      </c>
      <c r="BR28" s="54"/>
      <c r="BS28" s="31"/>
      <c r="BT28" s="38">
        <f t="shared" si="202"/>
        <v>0</v>
      </c>
      <c r="BU28" s="39"/>
      <c r="BV28" s="55"/>
      <c r="BW28" s="38">
        <f t="shared" si="203"/>
        <v>0</v>
      </c>
      <c r="BX28" s="39"/>
      <c r="BY28" s="55"/>
      <c r="BZ28" s="38"/>
      <c r="CA28" s="39"/>
      <c r="CB28" s="55"/>
      <c r="CC28" s="38">
        <f t="shared" si="204"/>
        <v>0</v>
      </c>
      <c r="CD28" s="39"/>
      <c r="CE28" s="55"/>
      <c r="CF28" s="38">
        <f t="shared" si="205"/>
        <v>0</v>
      </c>
      <c r="CG28" s="39"/>
      <c r="CH28" s="55"/>
      <c r="CI28" s="38">
        <f t="shared" si="241"/>
        <v>0</v>
      </c>
      <c r="CJ28" s="39"/>
      <c r="CK28" s="55"/>
      <c r="CL28" s="38">
        <f t="shared" si="242"/>
        <v>0</v>
      </c>
      <c r="CM28" s="39"/>
      <c r="CN28" s="55"/>
      <c r="CO28" s="38">
        <f t="shared" si="243"/>
        <v>0</v>
      </c>
      <c r="CP28" s="39"/>
      <c r="CQ28" s="55"/>
      <c r="CR28" s="38">
        <f t="shared" si="209"/>
        <v>0</v>
      </c>
      <c r="CS28" s="39"/>
      <c r="CT28" s="55"/>
      <c r="CU28" s="38"/>
      <c r="CV28" s="39"/>
      <c r="CW28" s="55"/>
      <c r="CX28" s="38">
        <f t="shared" si="210"/>
        <v>0</v>
      </c>
      <c r="CY28" s="39"/>
      <c r="CZ28" s="55"/>
      <c r="DA28" s="38">
        <f t="shared" si="211"/>
        <v>0</v>
      </c>
      <c r="DB28" s="39"/>
      <c r="DC28" s="55"/>
      <c r="DD28" s="38"/>
      <c r="DE28" s="39"/>
      <c r="DF28" s="55"/>
      <c r="DG28" s="38">
        <f t="shared" si="212"/>
        <v>0</v>
      </c>
      <c r="DH28" s="39"/>
      <c r="DI28" s="55"/>
      <c r="DJ28" s="38">
        <f t="shared" ref="DJ28:DJ29" si="244">DK28+DL28</f>
        <v>0</v>
      </c>
      <c r="DK28" s="39"/>
      <c r="DL28" s="55"/>
      <c r="DM28" s="38">
        <f t="shared" si="214"/>
        <v>0</v>
      </c>
      <c r="DN28" s="39"/>
      <c r="DO28" s="55"/>
      <c r="DP28" s="38">
        <f t="shared" si="215"/>
        <v>0</v>
      </c>
      <c r="DQ28" s="39"/>
      <c r="DR28" s="55"/>
      <c r="DS28" s="38">
        <f t="shared" ref="DS28:DS29" si="245">DT28+DU28</f>
        <v>0</v>
      </c>
      <c r="DT28" s="39"/>
      <c r="DU28" s="55"/>
      <c r="DV28" s="38">
        <f t="shared" si="217"/>
        <v>0</v>
      </c>
      <c r="DW28" s="39"/>
      <c r="DX28" s="55"/>
      <c r="DY28" s="38">
        <f t="shared" si="218"/>
        <v>0</v>
      </c>
      <c r="DZ28" s="39"/>
      <c r="EA28" s="55"/>
      <c r="EB28" s="38">
        <f t="shared" si="219"/>
        <v>0</v>
      </c>
      <c r="EC28" s="39"/>
      <c r="ED28" s="55"/>
      <c r="EE28" s="38">
        <f t="shared" si="220"/>
        <v>0</v>
      </c>
      <c r="EF28" s="39"/>
      <c r="EG28" s="55"/>
      <c r="EH28" s="38">
        <f t="shared" si="221"/>
        <v>0</v>
      </c>
      <c r="EI28" s="39"/>
      <c r="EJ28" s="55"/>
      <c r="EK28" s="38">
        <f t="shared" si="188"/>
        <v>0</v>
      </c>
      <c r="EL28" s="39"/>
      <c r="EM28" s="55"/>
      <c r="EN28" s="38"/>
      <c r="EO28" s="39"/>
      <c r="EP28" s="55"/>
      <c r="EQ28" s="38">
        <f t="shared" si="222"/>
        <v>0</v>
      </c>
      <c r="ER28" s="39"/>
      <c r="ES28" s="55"/>
      <c r="ET28" s="38">
        <f t="shared" si="223"/>
        <v>0</v>
      </c>
      <c r="EU28" s="39"/>
      <c r="EV28" s="55"/>
      <c r="EW28" s="38"/>
      <c r="EX28" s="39"/>
      <c r="EY28" s="55"/>
      <c r="EZ28" s="38">
        <f t="shared" si="224"/>
        <v>0</v>
      </c>
      <c r="FA28" s="39"/>
      <c r="FB28" s="55"/>
      <c r="FC28" s="38">
        <f t="shared" si="225"/>
        <v>0</v>
      </c>
      <c r="FD28" s="39"/>
      <c r="FE28" s="55"/>
      <c r="FF28" s="38"/>
      <c r="FG28" s="39"/>
      <c r="FH28" s="55"/>
      <c r="FI28" s="38"/>
      <c r="FJ28" s="39"/>
      <c r="FK28" s="55"/>
      <c r="FL28" s="38"/>
      <c r="FM28" s="39"/>
      <c r="FN28" s="55"/>
      <c r="FO28" s="38">
        <f t="shared" si="226"/>
        <v>0</v>
      </c>
      <c r="FP28" s="39"/>
      <c r="FQ28" s="55"/>
      <c r="FR28" s="38">
        <f t="shared" si="189"/>
        <v>0</v>
      </c>
      <c r="FS28" s="39"/>
      <c r="FT28" s="55"/>
      <c r="FU28" s="38">
        <f t="shared" si="113"/>
        <v>1435</v>
      </c>
      <c r="FV28" s="39">
        <v>1435</v>
      </c>
      <c r="FW28" s="55"/>
      <c r="FX28" s="38">
        <f t="shared" si="227"/>
        <v>0</v>
      </c>
      <c r="FY28" s="39"/>
      <c r="FZ28" s="55"/>
      <c r="GA28" s="38"/>
      <c r="GB28" s="39"/>
      <c r="GC28" s="55"/>
      <c r="GD28" s="38">
        <f t="shared" si="228"/>
        <v>0</v>
      </c>
      <c r="GE28" s="39">
        <v>0</v>
      </c>
      <c r="GF28" s="55"/>
      <c r="GG28" s="38"/>
      <c r="GH28" s="39"/>
      <c r="GI28" s="55"/>
      <c r="GJ28" s="38">
        <f t="shared" si="229"/>
        <v>0</v>
      </c>
      <c r="GK28" s="39"/>
      <c r="GL28" s="55"/>
      <c r="GM28" s="38"/>
      <c r="GN28" s="39"/>
      <c r="GO28" s="55"/>
      <c r="GP28" s="38">
        <f t="shared" si="230"/>
        <v>0</v>
      </c>
      <c r="GQ28" s="39"/>
      <c r="GR28" s="55"/>
      <c r="GS28" s="38">
        <f t="shared" si="231"/>
        <v>0</v>
      </c>
      <c r="GT28" s="39"/>
      <c r="GU28" s="55"/>
      <c r="GV28" s="38">
        <f t="shared" si="232"/>
        <v>0</v>
      </c>
      <c r="GW28" s="39">
        <v>0</v>
      </c>
      <c r="GX28" s="55"/>
      <c r="GY28" s="38">
        <f t="shared" si="233"/>
        <v>0</v>
      </c>
      <c r="GZ28" s="39"/>
      <c r="HA28" s="55"/>
      <c r="HB28" s="38">
        <f t="shared" si="234"/>
        <v>0</v>
      </c>
      <c r="HC28" s="39"/>
      <c r="HD28" s="55"/>
      <c r="HE28" s="38">
        <f t="shared" si="235"/>
        <v>0</v>
      </c>
      <c r="HF28" s="39"/>
      <c r="HG28" s="55"/>
      <c r="HH28" s="38">
        <f t="shared" si="236"/>
        <v>0</v>
      </c>
      <c r="HI28" s="39">
        <v>0</v>
      </c>
      <c r="HJ28" s="55"/>
    </row>
    <row r="29" spans="1:218" ht="46.5" customHeight="1" x14ac:dyDescent="0.25">
      <c r="A29" s="3" t="s">
        <v>72</v>
      </c>
      <c r="B29" s="13" t="s">
        <v>23</v>
      </c>
      <c r="C29" s="22">
        <f>D29+E29</f>
        <v>0</v>
      </c>
      <c r="D29" s="23">
        <f t="shared" si="190"/>
        <v>0</v>
      </c>
      <c r="E29" s="23">
        <f t="shared" si="191"/>
        <v>0</v>
      </c>
      <c r="F29" s="53">
        <f>G29+H29</f>
        <v>0</v>
      </c>
      <c r="G29" s="54"/>
      <c r="H29" s="31"/>
      <c r="I29" s="53">
        <f>J29+K29</f>
        <v>0</v>
      </c>
      <c r="J29" s="54"/>
      <c r="K29" s="31"/>
      <c r="L29" s="53">
        <f>M29+N29</f>
        <v>0</v>
      </c>
      <c r="M29" s="54"/>
      <c r="N29" s="31"/>
      <c r="O29" s="78">
        <f>P29+Q29</f>
        <v>0</v>
      </c>
      <c r="P29" s="79"/>
      <c r="Q29" s="80"/>
      <c r="R29" s="53">
        <f>S29+T29</f>
        <v>0</v>
      </c>
      <c r="S29" s="54"/>
      <c r="T29" s="31"/>
      <c r="U29" s="53">
        <f t="shared" si="194"/>
        <v>0</v>
      </c>
      <c r="V29" s="54"/>
      <c r="W29" s="31"/>
      <c r="X29" s="53">
        <f t="shared" si="180"/>
        <v>0</v>
      </c>
      <c r="Y29" s="54"/>
      <c r="Z29" s="31">
        <v>0</v>
      </c>
      <c r="AA29" s="53">
        <f t="shared" si="181"/>
        <v>0</v>
      </c>
      <c r="AB29" s="54"/>
      <c r="AC29" s="31"/>
      <c r="AD29" s="53">
        <f>AE29+AF29</f>
        <v>0</v>
      </c>
      <c r="AE29" s="54"/>
      <c r="AF29" s="31"/>
      <c r="AG29" s="78">
        <f>AH29+AI29</f>
        <v>0</v>
      </c>
      <c r="AH29" s="79"/>
      <c r="AI29" s="80"/>
      <c r="AJ29" s="53">
        <f>AK29+AL29</f>
        <v>0</v>
      </c>
      <c r="AK29" s="54"/>
      <c r="AL29" s="31"/>
      <c r="AM29" s="78">
        <f>AN29+AO29</f>
        <v>0</v>
      </c>
      <c r="AN29" s="79"/>
      <c r="AO29" s="80"/>
      <c r="AP29" s="53">
        <f>AQ29+AR29</f>
        <v>0</v>
      </c>
      <c r="AQ29" s="54">
        <v>0</v>
      </c>
      <c r="AR29" s="31"/>
      <c r="AS29" s="53">
        <f>AT29+AU29</f>
        <v>0</v>
      </c>
      <c r="AT29" s="54"/>
      <c r="AU29" s="31"/>
      <c r="AV29" s="53">
        <f>AW29+AX29</f>
        <v>0</v>
      </c>
      <c r="AW29" s="54">
        <v>0</v>
      </c>
      <c r="AX29" s="31"/>
      <c r="AY29" s="53">
        <f t="shared" si="182"/>
        <v>0</v>
      </c>
      <c r="AZ29" s="54"/>
      <c r="BA29" s="31"/>
      <c r="BB29" s="53">
        <f t="shared" si="183"/>
        <v>0</v>
      </c>
      <c r="BC29" s="54"/>
      <c r="BD29" s="31"/>
      <c r="BE29" s="53">
        <f t="shared" si="184"/>
        <v>0</v>
      </c>
      <c r="BF29" s="54"/>
      <c r="BG29" s="31"/>
      <c r="BH29" s="53">
        <f t="shared" si="185"/>
        <v>0</v>
      </c>
      <c r="BI29" s="54"/>
      <c r="BJ29" s="31"/>
      <c r="BK29" s="53"/>
      <c r="BL29" s="54"/>
      <c r="BM29" s="31"/>
      <c r="BN29" s="53">
        <f t="shared" si="186"/>
        <v>0</v>
      </c>
      <c r="BO29" s="54"/>
      <c r="BP29" s="31"/>
      <c r="BQ29" s="53">
        <f t="shared" si="187"/>
        <v>0</v>
      </c>
      <c r="BR29" s="54"/>
      <c r="BS29" s="31"/>
      <c r="BT29" s="38">
        <f t="shared" si="202"/>
        <v>0</v>
      </c>
      <c r="BU29" s="39"/>
      <c r="BV29" s="55"/>
      <c r="BW29" s="38">
        <f t="shared" si="203"/>
        <v>0</v>
      </c>
      <c r="BX29" s="39"/>
      <c r="BY29" s="55"/>
      <c r="BZ29" s="38"/>
      <c r="CA29" s="39"/>
      <c r="CB29" s="55"/>
      <c r="CC29" s="38">
        <f t="shared" si="204"/>
        <v>0</v>
      </c>
      <c r="CD29" s="39"/>
      <c r="CE29" s="55"/>
      <c r="CF29" s="38">
        <f t="shared" si="205"/>
        <v>0</v>
      </c>
      <c r="CG29" s="39"/>
      <c r="CH29" s="55"/>
      <c r="CI29" s="38">
        <f t="shared" si="241"/>
        <v>0</v>
      </c>
      <c r="CJ29" s="39"/>
      <c r="CK29" s="55"/>
      <c r="CL29" s="38">
        <f t="shared" si="242"/>
        <v>0</v>
      </c>
      <c r="CM29" s="39"/>
      <c r="CN29" s="55"/>
      <c r="CO29" s="38">
        <f t="shared" si="243"/>
        <v>0</v>
      </c>
      <c r="CP29" s="39"/>
      <c r="CQ29" s="55"/>
      <c r="CR29" s="38">
        <f t="shared" si="209"/>
        <v>0</v>
      </c>
      <c r="CS29" s="39"/>
      <c r="CT29" s="55"/>
      <c r="CU29" s="38"/>
      <c r="CV29" s="39"/>
      <c r="CW29" s="55"/>
      <c r="CX29" s="38">
        <f t="shared" si="210"/>
        <v>0</v>
      </c>
      <c r="CY29" s="39"/>
      <c r="CZ29" s="55"/>
      <c r="DA29" s="38">
        <f t="shared" si="211"/>
        <v>0</v>
      </c>
      <c r="DB29" s="39"/>
      <c r="DC29" s="55"/>
      <c r="DD29" s="38"/>
      <c r="DE29" s="39"/>
      <c r="DF29" s="55"/>
      <c r="DG29" s="38">
        <f>DH29+DI29</f>
        <v>0</v>
      </c>
      <c r="DH29" s="39"/>
      <c r="DI29" s="55"/>
      <c r="DJ29" s="38">
        <f t="shared" si="244"/>
        <v>0</v>
      </c>
      <c r="DK29" s="39"/>
      <c r="DL29" s="55"/>
      <c r="DM29" s="38">
        <f>DN29+DO29</f>
        <v>0</v>
      </c>
      <c r="DN29" s="39"/>
      <c r="DO29" s="55"/>
      <c r="DP29" s="38">
        <f>DQ29+DR29</f>
        <v>0</v>
      </c>
      <c r="DQ29" s="39"/>
      <c r="DR29" s="55"/>
      <c r="DS29" s="38">
        <f t="shared" si="245"/>
        <v>0</v>
      </c>
      <c r="DT29" s="39"/>
      <c r="DU29" s="55"/>
      <c r="DV29" s="38">
        <f t="shared" si="217"/>
        <v>0</v>
      </c>
      <c r="DW29" s="39"/>
      <c r="DX29" s="55"/>
      <c r="DY29" s="38">
        <f t="shared" si="218"/>
        <v>0</v>
      </c>
      <c r="DZ29" s="39"/>
      <c r="EA29" s="55"/>
      <c r="EB29" s="38">
        <f t="shared" si="219"/>
        <v>0</v>
      </c>
      <c r="EC29" s="39"/>
      <c r="ED29" s="55"/>
      <c r="EE29" s="38">
        <f t="shared" si="220"/>
        <v>0</v>
      </c>
      <c r="EF29" s="39"/>
      <c r="EG29" s="55"/>
      <c r="EH29" s="38">
        <f t="shared" si="221"/>
        <v>0</v>
      </c>
      <c r="EI29" s="39"/>
      <c r="EJ29" s="55"/>
      <c r="EK29" s="38">
        <f t="shared" si="188"/>
        <v>0</v>
      </c>
      <c r="EL29" s="39"/>
      <c r="EM29" s="55"/>
      <c r="EN29" s="38"/>
      <c r="EO29" s="39"/>
      <c r="EP29" s="55"/>
      <c r="EQ29" s="38">
        <f>ER29+ES29</f>
        <v>0</v>
      </c>
      <c r="ER29" s="39"/>
      <c r="ES29" s="55"/>
      <c r="ET29" s="38">
        <f>EU29+EV29</f>
        <v>0</v>
      </c>
      <c r="EU29" s="39"/>
      <c r="EV29" s="55"/>
      <c r="EW29" s="38"/>
      <c r="EX29" s="39"/>
      <c r="EY29" s="55"/>
      <c r="EZ29" s="38">
        <f t="shared" si="224"/>
        <v>0</v>
      </c>
      <c r="FA29" s="39"/>
      <c r="FB29" s="55"/>
      <c r="FC29" s="38">
        <f t="shared" si="225"/>
        <v>0</v>
      </c>
      <c r="FD29" s="39"/>
      <c r="FE29" s="55"/>
      <c r="FF29" s="38"/>
      <c r="FG29" s="39"/>
      <c r="FH29" s="55"/>
      <c r="FI29" s="38"/>
      <c r="FJ29" s="39"/>
      <c r="FK29" s="55"/>
      <c r="FL29" s="38"/>
      <c r="FM29" s="39"/>
      <c r="FN29" s="55"/>
      <c r="FO29" s="38">
        <f t="shared" si="226"/>
        <v>0</v>
      </c>
      <c r="FP29" s="39"/>
      <c r="FQ29" s="55"/>
      <c r="FR29" s="38">
        <f t="shared" si="189"/>
        <v>0</v>
      </c>
      <c r="FS29" s="39"/>
      <c r="FT29" s="55"/>
      <c r="FU29" s="38">
        <f t="shared" si="113"/>
        <v>0</v>
      </c>
      <c r="FV29" s="39"/>
      <c r="FW29" s="55"/>
      <c r="FX29" s="38">
        <f t="shared" si="227"/>
        <v>0</v>
      </c>
      <c r="FY29" s="39"/>
      <c r="FZ29" s="55"/>
      <c r="GA29" s="38"/>
      <c r="GB29" s="39"/>
      <c r="GC29" s="55"/>
      <c r="GD29" s="38">
        <f t="shared" si="228"/>
        <v>0</v>
      </c>
      <c r="GE29" s="39"/>
      <c r="GF29" s="55"/>
      <c r="GG29" s="38"/>
      <c r="GH29" s="39"/>
      <c r="GI29" s="55"/>
      <c r="GJ29" s="38">
        <f t="shared" si="229"/>
        <v>0</v>
      </c>
      <c r="GK29" s="39"/>
      <c r="GL29" s="55"/>
      <c r="GM29" s="38"/>
      <c r="GN29" s="39"/>
      <c r="GO29" s="55"/>
      <c r="GP29" s="38">
        <f t="shared" si="230"/>
        <v>0</v>
      </c>
      <c r="GQ29" s="39"/>
      <c r="GR29" s="55"/>
      <c r="GS29" s="38">
        <f t="shared" si="231"/>
        <v>0</v>
      </c>
      <c r="GT29" s="39"/>
      <c r="GU29" s="55"/>
      <c r="GV29" s="38">
        <f t="shared" si="232"/>
        <v>0</v>
      </c>
      <c r="GW29" s="39"/>
      <c r="GX29" s="55"/>
      <c r="GY29" s="38">
        <f t="shared" si="233"/>
        <v>0</v>
      </c>
      <c r="GZ29" s="39"/>
      <c r="HA29" s="55"/>
      <c r="HB29" s="38">
        <f t="shared" si="234"/>
        <v>0</v>
      </c>
      <c r="HC29" s="39"/>
      <c r="HD29" s="55"/>
      <c r="HE29" s="38">
        <f t="shared" si="235"/>
        <v>0</v>
      </c>
      <c r="HF29" s="39"/>
      <c r="HG29" s="55"/>
      <c r="HH29" s="38">
        <f t="shared" si="236"/>
        <v>0</v>
      </c>
      <c r="HI29" s="39"/>
      <c r="HJ29" s="55"/>
    </row>
    <row r="30" spans="1:218" ht="18.75" thickBot="1" x14ac:dyDescent="0.3">
      <c r="A30" s="5"/>
      <c r="B30" s="15"/>
      <c r="C30" s="25"/>
      <c r="D30" s="26"/>
      <c r="E30" s="27"/>
      <c r="F30" s="63"/>
      <c r="G30" s="64"/>
      <c r="H30" s="65"/>
      <c r="I30" s="63"/>
      <c r="J30" s="64"/>
      <c r="K30" s="65"/>
      <c r="L30" s="63"/>
      <c r="M30" s="64"/>
      <c r="N30" s="65"/>
      <c r="O30" s="83"/>
      <c r="P30" s="84"/>
      <c r="Q30" s="85"/>
      <c r="R30" s="63"/>
      <c r="S30" s="64"/>
      <c r="T30" s="65"/>
      <c r="U30" s="63"/>
      <c r="V30" s="64"/>
      <c r="W30" s="65"/>
      <c r="X30" s="63"/>
      <c r="Y30" s="64"/>
      <c r="Z30" s="65"/>
      <c r="AA30" s="63"/>
      <c r="AB30" s="64"/>
      <c r="AC30" s="65"/>
      <c r="AD30" s="63"/>
      <c r="AE30" s="64"/>
      <c r="AF30" s="65"/>
      <c r="AG30" s="83"/>
      <c r="AH30" s="84"/>
      <c r="AI30" s="85"/>
      <c r="AJ30" s="63"/>
      <c r="AK30" s="64"/>
      <c r="AL30" s="65"/>
      <c r="AM30" s="83"/>
      <c r="AN30" s="84"/>
      <c r="AO30" s="85"/>
      <c r="AP30" s="63"/>
      <c r="AQ30" s="64"/>
      <c r="AR30" s="65"/>
      <c r="AS30" s="63"/>
      <c r="AT30" s="64"/>
      <c r="AU30" s="65"/>
      <c r="AV30" s="63"/>
      <c r="AW30" s="64"/>
      <c r="AX30" s="65"/>
      <c r="AY30" s="63"/>
      <c r="AZ30" s="64"/>
      <c r="BA30" s="65"/>
      <c r="BB30" s="63"/>
      <c r="BC30" s="64"/>
      <c r="BD30" s="65"/>
      <c r="BE30" s="63"/>
      <c r="BF30" s="64"/>
      <c r="BG30" s="65"/>
      <c r="BH30" s="63"/>
      <c r="BI30" s="64"/>
      <c r="BJ30" s="65"/>
      <c r="BK30" s="63"/>
      <c r="BL30" s="64"/>
      <c r="BM30" s="65"/>
      <c r="BN30" s="63"/>
      <c r="BO30" s="64"/>
      <c r="BP30" s="65"/>
      <c r="BQ30" s="63"/>
      <c r="BR30" s="64"/>
      <c r="BS30" s="65"/>
      <c r="BT30" s="66"/>
      <c r="BU30" s="67"/>
      <c r="BV30" s="68"/>
      <c r="BW30" s="66"/>
      <c r="BX30" s="67"/>
      <c r="BY30" s="68"/>
      <c r="BZ30" s="66"/>
      <c r="CA30" s="67"/>
      <c r="CB30" s="68"/>
      <c r="CC30" s="66"/>
      <c r="CD30" s="67"/>
      <c r="CE30" s="68"/>
      <c r="CF30" s="66"/>
      <c r="CG30" s="67"/>
      <c r="CH30" s="68"/>
      <c r="CI30" s="66"/>
      <c r="CJ30" s="67"/>
      <c r="CK30" s="68"/>
      <c r="CL30" s="66"/>
      <c r="CM30" s="67"/>
      <c r="CN30" s="68"/>
      <c r="CO30" s="66"/>
      <c r="CP30" s="67"/>
      <c r="CQ30" s="68"/>
      <c r="CR30" s="66"/>
      <c r="CS30" s="67"/>
      <c r="CT30" s="68"/>
      <c r="CU30" s="66"/>
      <c r="CV30" s="67"/>
      <c r="CW30" s="68"/>
      <c r="CX30" s="66"/>
      <c r="CY30" s="67"/>
      <c r="CZ30" s="68"/>
      <c r="DA30" s="66"/>
      <c r="DB30" s="67"/>
      <c r="DC30" s="68"/>
      <c r="DD30" s="66"/>
      <c r="DE30" s="67"/>
      <c r="DF30" s="68"/>
      <c r="DG30" s="66"/>
      <c r="DH30" s="67"/>
      <c r="DI30" s="68"/>
      <c r="DJ30" s="66"/>
      <c r="DK30" s="67"/>
      <c r="DL30" s="68"/>
      <c r="DM30" s="66"/>
      <c r="DN30" s="67"/>
      <c r="DO30" s="68"/>
      <c r="DP30" s="66"/>
      <c r="DQ30" s="67"/>
      <c r="DR30" s="68"/>
      <c r="DS30" s="69"/>
      <c r="DT30" s="69"/>
      <c r="DU30" s="69"/>
      <c r="DV30" s="66"/>
      <c r="DW30" s="67"/>
      <c r="DX30" s="68"/>
      <c r="DY30" s="66"/>
      <c r="DZ30" s="67"/>
      <c r="EA30" s="68"/>
      <c r="EB30" s="66"/>
      <c r="EC30" s="67"/>
      <c r="ED30" s="68"/>
      <c r="EE30" s="66"/>
      <c r="EF30" s="67"/>
      <c r="EG30" s="68"/>
      <c r="EH30" s="66"/>
      <c r="EI30" s="67"/>
      <c r="EJ30" s="68"/>
      <c r="EK30" s="66"/>
      <c r="EL30" s="67"/>
      <c r="EM30" s="68"/>
      <c r="EN30" s="66"/>
      <c r="EO30" s="67"/>
      <c r="EP30" s="68"/>
      <c r="EQ30" s="66"/>
      <c r="ER30" s="67"/>
      <c r="ES30" s="68"/>
      <c r="ET30" s="66"/>
      <c r="EU30" s="67"/>
      <c r="EV30" s="68"/>
      <c r="EW30" s="66"/>
      <c r="EX30" s="67"/>
      <c r="EY30" s="68"/>
      <c r="EZ30" s="66"/>
      <c r="FA30" s="67"/>
      <c r="FB30" s="68"/>
      <c r="FC30" s="66"/>
      <c r="FD30" s="67"/>
      <c r="FE30" s="68"/>
      <c r="FF30" s="66"/>
      <c r="FG30" s="67"/>
      <c r="FH30" s="68"/>
      <c r="FI30" s="66"/>
      <c r="FJ30" s="67"/>
      <c r="FK30" s="68"/>
      <c r="FL30" s="66"/>
      <c r="FM30" s="67"/>
      <c r="FN30" s="68"/>
      <c r="FO30" s="66"/>
      <c r="FP30" s="67"/>
      <c r="FQ30" s="68"/>
      <c r="FR30" s="66"/>
      <c r="FS30" s="67"/>
      <c r="FT30" s="68"/>
      <c r="FU30" s="66"/>
      <c r="FV30" s="67"/>
      <c r="FW30" s="68"/>
      <c r="FX30" s="69"/>
      <c r="FY30" s="69"/>
      <c r="FZ30" s="69"/>
      <c r="GA30" s="66"/>
      <c r="GB30" s="67"/>
      <c r="GC30" s="68"/>
      <c r="GD30" s="66"/>
      <c r="GE30" s="67"/>
      <c r="GF30" s="68"/>
      <c r="GG30" s="66"/>
      <c r="GH30" s="67"/>
      <c r="GI30" s="68"/>
      <c r="GJ30" s="69"/>
      <c r="GK30" s="69"/>
      <c r="GL30" s="69"/>
      <c r="GM30" s="69"/>
      <c r="GN30" s="69"/>
      <c r="GO30" s="69"/>
      <c r="GP30" s="66"/>
      <c r="GQ30" s="67"/>
      <c r="GR30" s="68"/>
      <c r="GS30" s="66"/>
      <c r="GT30" s="67"/>
      <c r="GU30" s="68"/>
      <c r="GV30" s="66"/>
      <c r="GW30" s="67"/>
      <c r="GX30" s="68"/>
      <c r="GY30" s="69"/>
      <c r="GZ30" s="69"/>
      <c r="HA30" s="69"/>
      <c r="HB30" s="66"/>
      <c r="HC30" s="67"/>
      <c r="HD30" s="68"/>
      <c r="HE30" s="69"/>
      <c r="HF30" s="69"/>
      <c r="HG30" s="69"/>
      <c r="HH30" s="66"/>
      <c r="HI30" s="67"/>
      <c r="HJ30" s="68"/>
    </row>
    <row r="31" spans="1:218" ht="19.5" thickBot="1" x14ac:dyDescent="0.35">
      <c r="A31" s="19"/>
      <c r="B31" s="20"/>
      <c r="C31" s="21">
        <f>C12+C14+C19-C23</f>
        <v>0</v>
      </c>
      <c r="D31" s="21">
        <f t="shared" ref="D31:GE31" si="246">D12+D14+D19-D23</f>
        <v>-15864</v>
      </c>
      <c r="E31" s="21">
        <f t="shared" si="246"/>
        <v>15864</v>
      </c>
      <c r="F31" s="70">
        <f t="shared" ref="F31:N31" si="247">F12+F14+F19-F23</f>
        <v>0</v>
      </c>
      <c r="G31" s="70">
        <f t="shared" si="247"/>
        <v>0</v>
      </c>
      <c r="H31" s="70">
        <f t="shared" si="247"/>
        <v>0</v>
      </c>
      <c r="I31" s="70">
        <f t="shared" ref="I31:K31" si="248">I12+I14+I19-I23</f>
        <v>0</v>
      </c>
      <c r="J31" s="70">
        <f t="shared" si="248"/>
        <v>112862</v>
      </c>
      <c r="K31" s="70">
        <f t="shared" si="248"/>
        <v>-112862</v>
      </c>
      <c r="L31" s="70">
        <f t="shared" si="247"/>
        <v>0</v>
      </c>
      <c r="M31" s="70">
        <f t="shared" si="247"/>
        <v>0</v>
      </c>
      <c r="N31" s="70">
        <f t="shared" si="247"/>
        <v>0</v>
      </c>
      <c r="O31" s="86">
        <f t="shared" si="246"/>
        <v>0</v>
      </c>
      <c r="P31" s="86">
        <f t="shared" si="246"/>
        <v>0</v>
      </c>
      <c r="Q31" s="86">
        <f t="shared" si="246"/>
        <v>0</v>
      </c>
      <c r="R31" s="70">
        <f t="shared" si="246"/>
        <v>0</v>
      </c>
      <c r="S31" s="70">
        <f t="shared" si="246"/>
        <v>142705</v>
      </c>
      <c r="T31" s="70">
        <f t="shared" si="246"/>
        <v>-142705</v>
      </c>
      <c r="U31" s="70">
        <f t="shared" si="246"/>
        <v>0</v>
      </c>
      <c r="V31" s="70">
        <f t="shared" si="246"/>
        <v>-5000</v>
      </c>
      <c r="W31" s="70">
        <f t="shared" si="246"/>
        <v>5000</v>
      </c>
      <c r="X31" s="70">
        <f t="shared" ref="X31:AF31" si="249">X12+X14+X19-X23</f>
        <v>0</v>
      </c>
      <c r="Y31" s="70">
        <f t="shared" si="249"/>
        <v>0</v>
      </c>
      <c r="Z31" s="70">
        <f t="shared" si="249"/>
        <v>0</v>
      </c>
      <c r="AA31" s="70">
        <f t="shared" si="249"/>
        <v>0</v>
      </c>
      <c r="AB31" s="70">
        <f t="shared" si="249"/>
        <v>0</v>
      </c>
      <c r="AC31" s="70">
        <f t="shared" si="249"/>
        <v>0</v>
      </c>
      <c r="AD31" s="70">
        <f t="shared" si="249"/>
        <v>0</v>
      </c>
      <c r="AE31" s="70">
        <f t="shared" si="249"/>
        <v>0</v>
      </c>
      <c r="AF31" s="70">
        <f t="shared" si="249"/>
        <v>0</v>
      </c>
      <c r="AG31" s="86">
        <f t="shared" ref="AG31:AI31" si="250">AG12+AG14+AG19-AG23</f>
        <v>0</v>
      </c>
      <c r="AH31" s="86">
        <f t="shared" si="250"/>
        <v>0</v>
      </c>
      <c r="AI31" s="86">
        <f t="shared" si="250"/>
        <v>0</v>
      </c>
      <c r="AJ31" s="70">
        <f t="shared" ref="AJ31:AL31" si="251">AJ12+AJ14+AJ19-AJ23</f>
        <v>0</v>
      </c>
      <c r="AK31" s="70">
        <f t="shared" si="251"/>
        <v>0</v>
      </c>
      <c r="AL31" s="70">
        <f t="shared" si="251"/>
        <v>0</v>
      </c>
      <c r="AM31" s="86">
        <f t="shared" ref="AM31:AO31" si="252">AM12+AM14+AM19-AM23</f>
        <v>0</v>
      </c>
      <c r="AN31" s="86">
        <f t="shared" si="252"/>
        <v>0</v>
      </c>
      <c r="AO31" s="86">
        <f t="shared" si="252"/>
        <v>0</v>
      </c>
      <c r="AP31" s="70">
        <f t="shared" ref="AP31:AR31" si="253">AP12+AP14+AP19-AP23</f>
        <v>0</v>
      </c>
      <c r="AQ31" s="70">
        <f t="shared" si="253"/>
        <v>0</v>
      </c>
      <c r="AR31" s="70">
        <f t="shared" si="253"/>
        <v>0</v>
      </c>
      <c r="AS31" s="70">
        <f t="shared" ref="AS31:BV31" si="254">AS12+AS14+AS19-AS23</f>
        <v>0</v>
      </c>
      <c r="AT31" s="70">
        <f t="shared" si="254"/>
        <v>0</v>
      </c>
      <c r="AU31" s="70">
        <f t="shared" si="254"/>
        <v>0</v>
      </c>
      <c r="AV31" s="70">
        <f t="shared" si="254"/>
        <v>0</v>
      </c>
      <c r="AW31" s="70">
        <f t="shared" si="254"/>
        <v>-266431</v>
      </c>
      <c r="AX31" s="70">
        <f t="shared" si="254"/>
        <v>266431</v>
      </c>
      <c r="AY31" s="70">
        <f t="shared" si="254"/>
        <v>0</v>
      </c>
      <c r="AZ31" s="70">
        <f t="shared" si="254"/>
        <v>0</v>
      </c>
      <c r="BA31" s="70">
        <f t="shared" si="254"/>
        <v>0</v>
      </c>
      <c r="BB31" s="70">
        <f t="shared" si="254"/>
        <v>0</v>
      </c>
      <c r="BC31" s="70">
        <f t="shared" si="254"/>
        <v>0</v>
      </c>
      <c r="BD31" s="70">
        <f t="shared" si="254"/>
        <v>0</v>
      </c>
      <c r="BE31" s="70">
        <f t="shared" si="254"/>
        <v>0</v>
      </c>
      <c r="BF31" s="70">
        <f t="shared" si="254"/>
        <v>0</v>
      </c>
      <c r="BG31" s="70">
        <f t="shared" si="254"/>
        <v>0</v>
      </c>
      <c r="BH31" s="70">
        <f t="shared" si="254"/>
        <v>0</v>
      </c>
      <c r="BI31" s="70">
        <f t="shared" si="254"/>
        <v>0</v>
      </c>
      <c r="BJ31" s="70">
        <f t="shared" si="254"/>
        <v>0</v>
      </c>
      <c r="BK31" s="70"/>
      <c r="BL31" s="70"/>
      <c r="BM31" s="70"/>
      <c r="BN31" s="70">
        <f t="shared" si="254"/>
        <v>0</v>
      </c>
      <c r="BO31" s="70">
        <f t="shared" si="254"/>
        <v>0</v>
      </c>
      <c r="BP31" s="70">
        <f t="shared" si="254"/>
        <v>0</v>
      </c>
      <c r="BQ31" s="70">
        <f t="shared" si="254"/>
        <v>0</v>
      </c>
      <c r="BR31" s="70">
        <f t="shared" si="254"/>
        <v>0</v>
      </c>
      <c r="BS31" s="70">
        <f t="shared" si="254"/>
        <v>0</v>
      </c>
      <c r="BT31" s="70">
        <f t="shared" si="254"/>
        <v>0</v>
      </c>
      <c r="BU31" s="70">
        <f t="shared" si="254"/>
        <v>0</v>
      </c>
      <c r="BV31" s="70">
        <f t="shared" si="254"/>
        <v>0</v>
      </c>
      <c r="BW31" s="71">
        <f t="shared" ref="BW31:CE31" si="255">BW12+BW14+BW19-BW23</f>
        <v>0</v>
      </c>
      <c r="BX31" s="71">
        <f t="shared" si="255"/>
        <v>0</v>
      </c>
      <c r="BY31" s="71">
        <f t="shared" si="255"/>
        <v>0</v>
      </c>
      <c r="BZ31" s="70"/>
      <c r="CA31" s="70"/>
      <c r="CB31" s="70"/>
      <c r="CC31" s="70">
        <f t="shared" si="255"/>
        <v>0</v>
      </c>
      <c r="CD31" s="70">
        <f t="shared" si="255"/>
        <v>0</v>
      </c>
      <c r="CE31" s="70">
        <f t="shared" si="255"/>
        <v>0</v>
      </c>
      <c r="CF31" s="71">
        <f t="shared" ref="CF31:CN31" si="256">CF12+CF14+CF19-CF23</f>
        <v>0</v>
      </c>
      <c r="CG31" s="71">
        <f t="shared" si="256"/>
        <v>0</v>
      </c>
      <c r="CH31" s="71">
        <f t="shared" si="256"/>
        <v>0</v>
      </c>
      <c r="CI31" s="70">
        <f t="shared" si="256"/>
        <v>0</v>
      </c>
      <c r="CJ31" s="70">
        <f t="shared" si="256"/>
        <v>0</v>
      </c>
      <c r="CK31" s="70">
        <f t="shared" si="256"/>
        <v>0</v>
      </c>
      <c r="CL31" s="70">
        <f t="shared" si="256"/>
        <v>0</v>
      </c>
      <c r="CM31" s="70">
        <f t="shared" si="256"/>
        <v>0</v>
      </c>
      <c r="CN31" s="70">
        <f t="shared" si="256"/>
        <v>0</v>
      </c>
      <c r="CO31" s="71">
        <f t="shared" ref="CO31:CT31" si="257">CO12+CO14+CO19-CO23</f>
        <v>0</v>
      </c>
      <c r="CP31" s="71">
        <f t="shared" si="257"/>
        <v>0</v>
      </c>
      <c r="CQ31" s="71">
        <f t="shared" si="257"/>
        <v>0</v>
      </c>
      <c r="CR31" s="71">
        <f t="shared" si="257"/>
        <v>0</v>
      </c>
      <c r="CS31" s="71">
        <f t="shared" si="257"/>
        <v>0</v>
      </c>
      <c r="CT31" s="71">
        <f t="shared" si="257"/>
        <v>0</v>
      </c>
      <c r="CU31" s="71"/>
      <c r="CV31" s="71"/>
      <c r="CW31" s="71"/>
      <c r="CX31" s="71">
        <f t="shared" ref="CX31:CZ31" si="258">CX12+CX14+CX19-CX23</f>
        <v>0</v>
      </c>
      <c r="CY31" s="71">
        <f t="shared" si="258"/>
        <v>0</v>
      </c>
      <c r="CZ31" s="71">
        <f t="shared" si="258"/>
        <v>0</v>
      </c>
      <c r="DA31" s="71">
        <f t="shared" ref="DA31:DO31" si="259">DA12+DA14+DA19-DA23</f>
        <v>0</v>
      </c>
      <c r="DB31" s="71">
        <f t="shared" si="259"/>
        <v>0</v>
      </c>
      <c r="DC31" s="71">
        <f t="shared" si="259"/>
        <v>0</v>
      </c>
      <c r="DD31" s="71"/>
      <c r="DE31" s="71"/>
      <c r="DF31" s="71"/>
      <c r="DG31" s="70">
        <f t="shared" si="259"/>
        <v>0</v>
      </c>
      <c r="DH31" s="70">
        <f t="shared" si="259"/>
        <v>0</v>
      </c>
      <c r="DI31" s="70">
        <f t="shared" si="259"/>
        <v>0</v>
      </c>
      <c r="DJ31" s="70">
        <f t="shared" si="259"/>
        <v>0</v>
      </c>
      <c r="DK31" s="70">
        <f t="shared" si="259"/>
        <v>0</v>
      </c>
      <c r="DL31" s="70">
        <f t="shared" si="259"/>
        <v>0</v>
      </c>
      <c r="DM31" s="70">
        <f t="shared" si="259"/>
        <v>0</v>
      </c>
      <c r="DN31" s="70">
        <f t="shared" si="259"/>
        <v>0</v>
      </c>
      <c r="DO31" s="70">
        <f t="shared" si="259"/>
        <v>0</v>
      </c>
      <c r="DP31" s="71">
        <f t="shared" ref="DP31:DX31" si="260">DP12+DP14+DP19-DP23</f>
        <v>0</v>
      </c>
      <c r="DQ31" s="71">
        <f t="shared" si="260"/>
        <v>0</v>
      </c>
      <c r="DR31" s="71">
        <f t="shared" si="260"/>
        <v>0</v>
      </c>
      <c r="DS31" s="71">
        <f t="shared" si="260"/>
        <v>0</v>
      </c>
      <c r="DT31" s="71">
        <f t="shared" si="260"/>
        <v>0</v>
      </c>
      <c r="DU31" s="71">
        <f t="shared" si="260"/>
        <v>0</v>
      </c>
      <c r="DV31" s="71">
        <f t="shared" si="260"/>
        <v>0</v>
      </c>
      <c r="DW31" s="71">
        <f t="shared" si="260"/>
        <v>0</v>
      </c>
      <c r="DX31" s="71">
        <f t="shared" si="260"/>
        <v>0</v>
      </c>
      <c r="DY31" s="71">
        <f t="shared" ref="DY31:EM31" si="261">DY12+DY14+DY19-DY23</f>
        <v>0</v>
      </c>
      <c r="DZ31" s="71">
        <f t="shared" si="261"/>
        <v>0</v>
      </c>
      <c r="EA31" s="71">
        <f t="shared" si="261"/>
        <v>0</v>
      </c>
      <c r="EB31" s="71">
        <f t="shared" si="261"/>
        <v>0</v>
      </c>
      <c r="EC31" s="71">
        <f t="shared" si="261"/>
        <v>0</v>
      </c>
      <c r="ED31" s="71">
        <f t="shared" si="261"/>
        <v>0</v>
      </c>
      <c r="EE31" s="71">
        <f t="shared" si="261"/>
        <v>0</v>
      </c>
      <c r="EF31" s="71">
        <f t="shared" si="261"/>
        <v>0</v>
      </c>
      <c r="EG31" s="71">
        <f t="shared" si="261"/>
        <v>0</v>
      </c>
      <c r="EH31" s="71">
        <f t="shared" si="261"/>
        <v>0</v>
      </c>
      <c r="EI31" s="71">
        <f t="shared" si="261"/>
        <v>0</v>
      </c>
      <c r="EJ31" s="71">
        <f t="shared" si="261"/>
        <v>0</v>
      </c>
      <c r="EK31" s="71">
        <f t="shared" si="261"/>
        <v>0</v>
      </c>
      <c r="EL31" s="71">
        <f t="shared" si="261"/>
        <v>0</v>
      </c>
      <c r="EM31" s="71">
        <f t="shared" si="261"/>
        <v>0</v>
      </c>
      <c r="EN31" s="71"/>
      <c r="EO31" s="71"/>
      <c r="EP31" s="71"/>
      <c r="EQ31" s="71">
        <f t="shared" ref="EQ31:ES31" si="262">EQ12+EQ14+EQ19-EQ23</f>
        <v>0</v>
      </c>
      <c r="ER31" s="71">
        <f t="shared" si="262"/>
        <v>0</v>
      </c>
      <c r="ES31" s="71">
        <f t="shared" si="262"/>
        <v>0</v>
      </c>
      <c r="ET31" s="71">
        <f t="shared" si="246"/>
        <v>0</v>
      </c>
      <c r="EU31" s="71">
        <f t="shared" si="246"/>
        <v>0</v>
      </c>
      <c r="EV31" s="71">
        <f t="shared" si="246"/>
        <v>0</v>
      </c>
      <c r="EW31" s="71"/>
      <c r="EX31" s="71"/>
      <c r="EY31" s="71"/>
      <c r="EZ31" s="71">
        <f t="shared" ref="EZ31:FB31" si="263">EZ12+EZ14+EZ19-EZ23</f>
        <v>0</v>
      </c>
      <c r="FA31" s="71">
        <f t="shared" si="263"/>
        <v>0</v>
      </c>
      <c r="FB31" s="71">
        <f t="shared" si="263"/>
        <v>0</v>
      </c>
      <c r="FC31" s="71">
        <f t="shared" ref="FC31:FE31" si="264">FC12+FC14+FC19-FC23</f>
        <v>0</v>
      </c>
      <c r="FD31" s="71">
        <f t="shared" si="264"/>
        <v>0</v>
      </c>
      <c r="FE31" s="71">
        <f t="shared" si="264"/>
        <v>0</v>
      </c>
      <c r="FF31" s="71"/>
      <c r="FG31" s="71"/>
      <c r="FH31" s="71"/>
      <c r="FI31" s="71"/>
      <c r="FJ31" s="71"/>
      <c r="FK31" s="71"/>
      <c r="FL31" s="71"/>
      <c r="FM31" s="71"/>
      <c r="FN31" s="71"/>
      <c r="FO31" s="71">
        <f t="shared" ref="FO31:FQ31" si="265">FO12+FO14+FO19-FO23</f>
        <v>0</v>
      </c>
      <c r="FP31" s="71">
        <f t="shared" si="265"/>
        <v>0</v>
      </c>
      <c r="FQ31" s="71">
        <f t="shared" si="265"/>
        <v>0</v>
      </c>
      <c r="FR31" s="71">
        <f t="shared" si="246"/>
        <v>0</v>
      </c>
      <c r="FS31" s="71">
        <f t="shared" si="246"/>
        <v>0</v>
      </c>
      <c r="FT31" s="71">
        <f t="shared" si="246"/>
        <v>0</v>
      </c>
      <c r="FU31" s="71">
        <f t="shared" si="246"/>
        <v>0</v>
      </c>
      <c r="FV31" s="71">
        <f t="shared" si="246"/>
        <v>0</v>
      </c>
      <c r="FW31" s="71">
        <f t="shared" si="246"/>
        <v>0</v>
      </c>
      <c r="FX31" s="71">
        <f t="shared" si="246"/>
        <v>0</v>
      </c>
      <c r="FY31" s="71">
        <f t="shared" si="246"/>
        <v>0</v>
      </c>
      <c r="FZ31" s="71">
        <f t="shared" si="246"/>
        <v>0</v>
      </c>
      <c r="GA31" s="71"/>
      <c r="GB31" s="71"/>
      <c r="GC31" s="71"/>
      <c r="GD31" s="71">
        <f t="shared" si="246"/>
        <v>0</v>
      </c>
      <c r="GE31" s="71">
        <f t="shared" si="246"/>
        <v>0</v>
      </c>
      <c r="GF31" s="71">
        <f t="shared" ref="GF31:HJ31" si="266">GF12+GF14+GF19-GF23</f>
        <v>0</v>
      </c>
      <c r="GG31" s="71"/>
      <c r="GH31" s="71"/>
      <c r="GI31" s="71"/>
      <c r="GJ31" s="71">
        <f>GJ12+GJ14+GJ19-GJ23</f>
        <v>0</v>
      </c>
      <c r="GK31" s="71">
        <f t="shared" ref="GK31:GL31" si="267">GK12+GK14+GK19-GK23</f>
        <v>0</v>
      </c>
      <c r="GL31" s="71">
        <f t="shared" si="267"/>
        <v>0</v>
      </c>
      <c r="GM31" s="71"/>
      <c r="GN31" s="71"/>
      <c r="GO31" s="71"/>
      <c r="GP31" s="71">
        <f t="shared" si="266"/>
        <v>0</v>
      </c>
      <c r="GQ31" s="71">
        <f t="shared" si="266"/>
        <v>0</v>
      </c>
      <c r="GR31" s="71">
        <f t="shared" si="266"/>
        <v>0</v>
      </c>
      <c r="GS31" s="71">
        <f t="shared" si="266"/>
        <v>0</v>
      </c>
      <c r="GT31" s="71">
        <f t="shared" si="266"/>
        <v>0</v>
      </c>
      <c r="GU31" s="71">
        <f t="shared" si="266"/>
        <v>0</v>
      </c>
      <c r="GV31" s="71">
        <f>GV12+GV14+GV19-GV23</f>
        <v>0</v>
      </c>
      <c r="GW31" s="71">
        <f t="shared" si="266"/>
        <v>0</v>
      </c>
      <c r="GX31" s="71">
        <f t="shared" si="266"/>
        <v>0</v>
      </c>
      <c r="GY31" s="71">
        <f t="shared" si="266"/>
        <v>0</v>
      </c>
      <c r="GZ31" s="71">
        <f t="shared" si="266"/>
        <v>0</v>
      </c>
      <c r="HA31" s="71">
        <f t="shared" si="266"/>
        <v>0</v>
      </c>
      <c r="HB31" s="71">
        <f t="shared" si="266"/>
        <v>0</v>
      </c>
      <c r="HC31" s="71">
        <f t="shared" si="266"/>
        <v>0</v>
      </c>
      <c r="HD31" s="71">
        <f t="shared" si="266"/>
        <v>0</v>
      </c>
      <c r="HE31" s="71">
        <f t="shared" si="266"/>
        <v>0</v>
      </c>
      <c r="HF31" s="71">
        <f t="shared" si="266"/>
        <v>0</v>
      </c>
      <c r="HG31" s="71">
        <f t="shared" si="266"/>
        <v>0</v>
      </c>
      <c r="HH31" s="71">
        <f t="shared" si="266"/>
        <v>0</v>
      </c>
      <c r="HI31" s="71">
        <f t="shared" si="266"/>
        <v>0</v>
      </c>
      <c r="HJ31" s="71">
        <f t="shared" si="266"/>
        <v>0</v>
      </c>
    </row>
  </sheetData>
  <mergeCells count="270">
    <mergeCell ref="FC7:FE7"/>
    <mergeCell ref="FC8:FE8"/>
    <mergeCell ref="FC9:FE9"/>
    <mergeCell ref="FC10:FE10"/>
    <mergeCell ref="DD7:DF7"/>
    <mergeCell ref="DD8:DF8"/>
    <mergeCell ref="DD9:DF9"/>
    <mergeCell ref="DD10:DF10"/>
    <mergeCell ref="EE10:EG10"/>
    <mergeCell ref="EQ8:ES8"/>
    <mergeCell ref="EQ9:ES9"/>
    <mergeCell ref="EQ10:ES10"/>
    <mergeCell ref="EB8:ED8"/>
    <mergeCell ref="EB9:ED9"/>
    <mergeCell ref="EB10:ED10"/>
    <mergeCell ref="EH8:EJ8"/>
    <mergeCell ref="DP10:DR10"/>
    <mergeCell ref="EH9:EJ9"/>
    <mergeCell ref="EH10:EJ10"/>
    <mergeCell ref="DP9:DR9"/>
    <mergeCell ref="ET8:EV8"/>
    <mergeCell ref="ET9:EV9"/>
    <mergeCell ref="ET10:EV10"/>
    <mergeCell ref="DV8:DX8"/>
    <mergeCell ref="DG8:DI8"/>
    <mergeCell ref="DG9:DI9"/>
    <mergeCell ref="DG10:DI10"/>
    <mergeCell ref="AP7:AR7"/>
    <mergeCell ref="AP8:AR8"/>
    <mergeCell ref="AP9:AR9"/>
    <mergeCell ref="AP10:AR10"/>
    <mergeCell ref="AG7:AI7"/>
    <mergeCell ref="AG8:AI8"/>
    <mergeCell ref="AG9:AI9"/>
    <mergeCell ref="AG10:AI10"/>
    <mergeCell ref="AJ7:AL7"/>
    <mergeCell ref="AJ8:AL8"/>
    <mergeCell ref="AJ9:AL9"/>
    <mergeCell ref="AJ10:AL10"/>
    <mergeCell ref="BE8:BG8"/>
    <mergeCell ref="BE9:BG9"/>
    <mergeCell ref="BE10:BG10"/>
    <mergeCell ref="BB9:BD9"/>
    <mergeCell ref="BH8:BJ8"/>
    <mergeCell ref="BH9:BJ9"/>
    <mergeCell ref="BH10:BJ10"/>
    <mergeCell ref="BQ8:BS8"/>
    <mergeCell ref="BQ9:BS9"/>
    <mergeCell ref="DV9:DX9"/>
    <mergeCell ref="DV10:DX10"/>
    <mergeCell ref="DS8:DU8"/>
    <mergeCell ref="DS9:DU9"/>
    <mergeCell ref="DS10:DU10"/>
    <mergeCell ref="DJ8:DL8"/>
    <mergeCell ref="DJ9:DL9"/>
    <mergeCell ref="DJ10:DL10"/>
    <mergeCell ref="GM8:GO8"/>
    <mergeCell ref="GM9:GO9"/>
    <mergeCell ref="GM10:GO10"/>
    <mergeCell ref="DY10:EA10"/>
    <mergeCell ref="DY9:EA9"/>
    <mergeCell ref="EW9:EY9"/>
    <mergeCell ref="DM8:DO8"/>
    <mergeCell ref="DM9:DO9"/>
    <mergeCell ref="DM10:DO10"/>
    <mergeCell ref="FI8:FK8"/>
    <mergeCell ref="FI9:FK9"/>
    <mergeCell ref="FI10:FK10"/>
    <mergeCell ref="GS10:GU10"/>
    <mergeCell ref="FX8:FZ8"/>
    <mergeCell ref="FX9:FZ9"/>
    <mergeCell ref="FX10:FZ10"/>
    <mergeCell ref="GG9:GI9"/>
    <mergeCell ref="GG10:GI10"/>
    <mergeCell ref="GD8:GF8"/>
    <mergeCell ref="GD9:GF9"/>
    <mergeCell ref="GD10:GF10"/>
    <mergeCell ref="GA10:GC10"/>
    <mergeCell ref="GA9:GC9"/>
    <mergeCell ref="GJ8:GL8"/>
    <mergeCell ref="GJ9:GL9"/>
    <mergeCell ref="GJ10:GL10"/>
    <mergeCell ref="GG7:GI7"/>
    <mergeCell ref="BB8:BD8"/>
    <mergeCell ref="FU7:FW7"/>
    <mergeCell ref="FU8:FW8"/>
    <mergeCell ref="FU9:FW9"/>
    <mergeCell ref="FU10:FW10"/>
    <mergeCell ref="BN8:BP8"/>
    <mergeCell ref="BN9:BP9"/>
    <mergeCell ref="BN10:BP10"/>
    <mergeCell ref="BB7:BD7"/>
    <mergeCell ref="BE7:BG7"/>
    <mergeCell ref="BH7:BJ7"/>
    <mergeCell ref="BK7:BM7"/>
    <mergeCell ref="BN7:BP7"/>
    <mergeCell ref="BQ7:BS7"/>
    <mergeCell ref="GA8:GC8"/>
    <mergeCell ref="GG8:GI8"/>
    <mergeCell ref="FO10:FQ10"/>
    <mergeCell ref="FR8:FT8"/>
    <mergeCell ref="FR9:FT9"/>
    <mergeCell ref="FR10:FT10"/>
    <mergeCell ref="BT8:BV8"/>
    <mergeCell ref="BT9:BV9"/>
    <mergeCell ref="BT10:BV10"/>
    <mergeCell ref="U7:W7"/>
    <mergeCell ref="X8:Z8"/>
    <mergeCell ref="X9:Z9"/>
    <mergeCell ref="X10:Z10"/>
    <mergeCell ref="AA8:AC8"/>
    <mergeCell ref="EE7:EG7"/>
    <mergeCell ref="CX7:CZ7"/>
    <mergeCell ref="DP7:DR7"/>
    <mergeCell ref="EK7:EM7"/>
    <mergeCell ref="DY7:EA7"/>
    <mergeCell ref="EK10:EM10"/>
    <mergeCell ref="EK9:EM9"/>
    <mergeCell ref="EK8:EM8"/>
    <mergeCell ref="EE8:EG8"/>
    <mergeCell ref="DY8:EA8"/>
    <mergeCell ref="DP8:DR8"/>
    <mergeCell ref="DA8:DC8"/>
    <mergeCell ref="CX8:CZ8"/>
    <mergeCell ref="CI8:CK8"/>
    <mergeCell ref="CI9:CK9"/>
    <mergeCell ref="CI10:CK10"/>
    <mergeCell ref="EE9:EG9"/>
    <mergeCell ref="AS7:AU7"/>
    <mergeCell ref="BB10:BD10"/>
    <mergeCell ref="BQ10:BS10"/>
    <mergeCell ref="DA7:DC7"/>
    <mergeCell ref="CX10:CZ10"/>
    <mergeCell ref="DA9:DC9"/>
    <mergeCell ref="DA10:DC10"/>
    <mergeCell ref="CO10:CQ10"/>
    <mergeCell ref="CR10:CT10"/>
    <mergeCell ref="CX9:CZ9"/>
    <mergeCell ref="BK8:BM8"/>
    <mergeCell ref="BK9:BM9"/>
    <mergeCell ref="BK10:BM10"/>
    <mergeCell ref="BW7:BY7"/>
    <mergeCell ref="BW8:BY8"/>
    <mergeCell ref="CU7:CW7"/>
    <mergeCell ref="CU8:CW8"/>
    <mergeCell ref="CU9:CW9"/>
    <mergeCell ref="CU10:CW10"/>
    <mergeCell ref="BW9:BY9"/>
    <mergeCell ref="BW10:BY10"/>
    <mergeCell ref="CF7:CH7"/>
    <mergeCell ref="CR7:CT7"/>
    <mergeCell ref="CR8:CT8"/>
    <mergeCell ref="CR9:CT9"/>
    <mergeCell ref="CO7:CQ7"/>
    <mergeCell ref="A14:B14"/>
    <mergeCell ref="O10:Q10"/>
    <mergeCell ref="O9:Q9"/>
    <mergeCell ref="O8:Q8"/>
    <mergeCell ref="F9:H9"/>
    <mergeCell ref="F10:H10"/>
    <mergeCell ref="F8:H8"/>
    <mergeCell ref="C8:E9"/>
    <mergeCell ref="AV10:AX10"/>
    <mergeCell ref="AV8:AX8"/>
    <mergeCell ref="AV9:AX9"/>
    <mergeCell ref="R10:T10"/>
    <mergeCell ref="U10:W10"/>
    <mergeCell ref="U9:W9"/>
    <mergeCell ref="U8:W8"/>
    <mergeCell ref="AS9:AU9"/>
    <mergeCell ref="AS10:AU10"/>
    <mergeCell ref="I8:K8"/>
    <mergeCell ref="I9:K9"/>
    <mergeCell ref="I10:K10"/>
    <mergeCell ref="F7:H7"/>
    <mergeCell ref="A8:A11"/>
    <mergeCell ref="B8:B11"/>
    <mergeCell ref="A5:B7"/>
    <mergeCell ref="L7:N7"/>
    <mergeCell ref="L8:N8"/>
    <mergeCell ref="L9:N9"/>
    <mergeCell ref="L10:N10"/>
    <mergeCell ref="O7:Q7"/>
    <mergeCell ref="I7:K7"/>
    <mergeCell ref="A3:E3"/>
    <mergeCell ref="C10:E10"/>
    <mergeCell ref="C1:E1"/>
    <mergeCell ref="R9:T9"/>
    <mergeCell ref="AD8:AF8"/>
    <mergeCell ref="AV7:AX7"/>
    <mergeCell ref="AD9:AF9"/>
    <mergeCell ref="AD10:AF10"/>
    <mergeCell ref="AY9:BA9"/>
    <mergeCell ref="AY10:BA10"/>
    <mergeCell ref="AM8:AO8"/>
    <mergeCell ref="AM9:AO9"/>
    <mergeCell ref="AM10:AO10"/>
    <mergeCell ref="AY7:BA7"/>
    <mergeCell ref="AY8:BA8"/>
    <mergeCell ref="AS8:AU8"/>
    <mergeCell ref="AA9:AC9"/>
    <mergeCell ref="AA10:AC10"/>
    <mergeCell ref="AA7:AC7"/>
    <mergeCell ref="AD7:AF7"/>
    <mergeCell ref="AM7:AO7"/>
    <mergeCell ref="X7:Z7"/>
    <mergeCell ref="R7:T7"/>
    <mergeCell ref="R8:T8"/>
    <mergeCell ref="HH7:HJ7"/>
    <mergeCell ref="HH8:HJ8"/>
    <mergeCell ref="HH9:HJ9"/>
    <mergeCell ref="HH10:HJ10"/>
    <mergeCell ref="HB7:HD7"/>
    <mergeCell ref="HB8:HD8"/>
    <mergeCell ref="HB9:HD9"/>
    <mergeCell ref="HB10:HD10"/>
    <mergeCell ref="GP7:GR7"/>
    <mergeCell ref="GP8:GR8"/>
    <mergeCell ref="GV7:GX7"/>
    <mergeCell ref="GP9:GR9"/>
    <mergeCell ref="GP10:GR10"/>
    <mergeCell ref="GV8:GX8"/>
    <mergeCell ref="GV9:GX9"/>
    <mergeCell ref="GV10:GX10"/>
    <mergeCell ref="HE8:HG8"/>
    <mergeCell ref="HE9:HG9"/>
    <mergeCell ref="HE10:HG10"/>
    <mergeCell ref="GY8:HA8"/>
    <mergeCell ref="GY9:HA9"/>
    <mergeCell ref="GY10:HA10"/>
    <mergeCell ref="GS8:GU8"/>
    <mergeCell ref="GS9:GU9"/>
    <mergeCell ref="CF8:CH8"/>
    <mergeCell ref="CF9:CH9"/>
    <mergeCell ref="CF10:CH10"/>
    <mergeCell ref="CO8:CQ8"/>
    <mergeCell ref="CO9:CQ9"/>
    <mergeCell ref="CC8:CE8"/>
    <mergeCell ref="CC9:CE9"/>
    <mergeCell ref="CC10:CE10"/>
    <mergeCell ref="BZ8:CB8"/>
    <mergeCell ref="BZ9:CB9"/>
    <mergeCell ref="BZ10:CB10"/>
    <mergeCell ref="CL8:CN8"/>
    <mergeCell ref="CL9:CN9"/>
    <mergeCell ref="CL10:CN10"/>
    <mergeCell ref="FL7:FN7"/>
    <mergeCell ref="FL8:FN8"/>
    <mergeCell ref="FL9:FN9"/>
    <mergeCell ref="FL10:FN10"/>
    <mergeCell ref="EN7:EP7"/>
    <mergeCell ref="EZ7:FB7"/>
    <mergeCell ref="GD7:GF7"/>
    <mergeCell ref="GA7:GC7"/>
    <mergeCell ref="FO7:FQ7"/>
    <mergeCell ref="EW8:EY8"/>
    <mergeCell ref="FO8:FQ8"/>
    <mergeCell ref="FO9:FQ9"/>
    <mergeCell ref="EZ8:FB8"/>
    <mergeCell ref="FF7:FH7"/>
    <mergeCell ref="FF8:FH8"/>
    <mergeCell ref="FF9:FH9"/>
    <mergeCell ref="FF10:FH10"/>
    <mergeCell ref="EW7:EY7"/>
    <mergeCell ref="EN8:EP8"/>
    <mergeCell ref="EN9:EP9"/>
    <mergeCell ref="EN10:EP10"/>
    <mergeCell ref="EZ9:FB9"/>
    <mergeCell ref="EZ10:FB10"/>
    <mergeCell ref="EW10:EY10"/>
  </mergeCells>
  <pageMargins left="0.51181102362204722" right="0.31496062992125984" top="0.35433070866141736" bottom="0.15748031496062992" header="0.31496062992125984" footer="0.31496062992125984"/>
  <pageSetup paperSize="9" scale="58" orientation="landscape" r:id="rId1"/>
  <headerFooter>
    <oddFooter>Стр. &amp;P&amp;R&amp;F</oddFooter>
  </headerFooter>
  <colBreaks count="6" manualBreakCount="6">
    <brk id="5" max="30" man="1"/>
    <brk id="89" max="30" man="1"/>
    <brk id="125" max="30" man="1"/>
    <brk id="140" max="30" man="1"/>
    <brk id="170" max="30" man="1"/>
    <brk id="209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СЕС-КСФ 2023</vt:lpstr>
      <vt:lpstr>'СЕС-КСФ 2023'!Област_печат</vt:lpstr>
      <vt:lpstr>'СЕС-КСФ 2023'!Печат_заглавия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PC102</cp:lastModifiedBy>
  <cp:lastPrinted>2023-03-22T08:39:16Z</cp:lastPrinted>
  <dcterms:created xsi:type="dcterms:W3CDTF">2020-01-10T06:23:09Z</dcterms:created>
  <dcterms:modified xsi:type="dcterms:W3CDTF">2023-03-22T08:46:20Z</dcterms:modified>
</cp:coreProperties>
</file>