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СЕС-ДЕС 2023" sheetId="1" r:id="rId1"/>
  </sheets>
  <definedNames>
    <definedName name="_xlnm.Print_Area" localSheetId="0">'СЕС-ДЕС 2023'!$A$1:$AX$30</definedName>
    <definedName name="_xlnm.Print_Titles" localSheetId="0">'СЕС-ДЕС 2023'!$A:$B</definedName>
  </definedNames>
  <calcPr calcId="145621"/>
</workbook>
</file>

<file path=xl/calcChain.xml><?xml version="1.0" encoding="utf-8"?>
<calcChain xmlns="http://schemas.openxmlformats.org/spreadsheetml/2006/main">
  <c r="D21" i="1" l="1"/>
  <c r="E21" i="1"/>
  <c r="D22" i="1"/>
  <c r="E22" i="1"/>
  <c r="D25" i="1"/>
  <c r="E25" i="1"/>
  <c r="D26" i="1"/>
  <c r="E26" i="1"/>
  <c r="D27" i="1"/>
  <c r="E27" i="1"/>
  <c r="D28" i="1"/>
  <c r="E28" i="1"/>
  <c r="E24" i="1"/>
  <c r="D24" i="1"/>
  <c r="E20" i="1"/>
  <c r="D20" i="1"/>
  <c r="D16" i="1"/>
  <c r="E16" i="1"/>
  <c r="D17" i="1"/>
  <c r="E17" i="1"/>
  <c r="D18" i="1"/>
  <c r="E18" i="1"/>
  <c r="E15" i="1"/>
  <c r="D15" i="1"/>
  <c r="E13" i="1"/>
  <c r="D13" i="1"/>
  <c r="AJ28" i="1" l="1"/>
  <c r="AJ27" i="1"/>
  <c r="AJ26" i="1"/>
  <c r="AJ25" i="1"/>
  <c r="AJ24" i="1"/>
  <c r="AL23" i="1"/>
  <c r="AK23" i="1"/>
  <c r="AJ22" i="1"/>
  <c r="AJ21" i="1"/>
  <c r="AJ20" i="1"/>
  <c r="AJ19" i="1" s="1"/>
  <c r="AL19" i="1"/>
  <c r="AK19" i="1"/>
  <c r="AK30" i="1" s="1"/>
  <c r="AJ18" i="1"/>
  <c r="AJ17" i="1"/>
  <c r="AJ16" i="1"/>
  <c r="AJ15" i="1"/>
  <c r="AL14" i="1"/>
  <c r="AK14" i="1"/>
  <c r="AJ13" i="1"/>
  <c r="AJ12" i="1" s="1"/>
  <c r="AL12" i="1"/>
  <c r="AK12" i="1"/>
  <c r="AM28" i="1"/>
  <c r="AM27" i="1"/>
  <c r="AM26" i="1"/>
  <c r="AM25" i="1"/>
  <c r="AM24" i="1"/>
  <c r="AM23" i="1" s="1"/>
  <c r="AO23" i="1"/>
  <c r="AN23" i="1"/>
  <c r="AM22" i="1"/>
  <c r="AM21" i="1"/>
  <c r="AM20" i="1"/>
  <c r="AO19" i="1"/>
  <c r="AN19" i="1"/>
  <c r="AM19" i="1"/>
  <c r="AM18" i="1"/>
  <c r="AM17" i="1"/>
  <c r="AM16" i="1"/>
  <c r="AM15" i="1"/>
  <c r="AO14" i="1"/>
  <c r="AN14" i="1"/>
  <c r="AM13" i="1"/>
  <c r="AO12" i="1"/>
  <c r="AN12" i="1"/>
  <c r="AM12" i="1"/>
  <c r="AS28" i="1"/>
  <c r="AS27" i="1"/>
  <c r="AS26" i="1"/>
  <c r="AS25" i="1"/>
  <c r="AS24" i="1"/>
  <c r="AS23" i="1" s="1"/>
  <c r="AU23" i="1"/>
  <c r="AT23" i="1"/>
  <c r="AS22" i="1"/>
  <c r="AS21" i="1"/>
  <c r="AS20" i="1"/>
  <c r="AS19" i="1" s="1"/>
  <c r="AU19" i="1"/>
  <c r="AT19" i="1"/>
  <c r="AS18" i="1"/>
  <c r="AS17" i="1"/>
  <c r="AS16" i="1"/>
  <c r="AS15" i="1"/>
  <c r="AU14" i="1"/>
  <c r="AT14" i="1"/>
  <c r="AS13" i="1"/>
  <c r="AS12" i="1" s="1"/>
  <c r="AU12" i="1"/>
  <c r="AT12" i="1"/>
  <c r="AT30" i="1" s="1"/>
  <c r="AJ23" i="1" l="1"/>
  <c r="AL30" i="1"/>
  <c r="AJ14" i="1"/>
  <c r="AJ30" i="1" s="1"/>
  <c r="AN30" i="1"/>
  <c r="AO30" i="1"/>
  <c r="AM14" i="1"/>
  <c r="AM30" i="1" s="1"/>
  <c r="AU30" i="1"/>
  <c r="AS14" i="1"/>
  <c r="AS30" i="1"/>
  <c r="L20" i="1" l="1"/>
  <c r="F20" i="1"/>
  <c r="I20" i="1"/>
  <c r="AA20" i="1"/>
  <c r="R20" i="1" l="1"/>
  <c r="O20" i="1"/>
  <c r="G19" i="1" l="1"/>
  <c r="H19" i="1"/>
  <c r="J19" i="1"/>
  <c r="K19" i="1"/>
  <c r="M19" i="1"/>
  <c r="N19" i="1"/>
  <c r="P19" i="1"/>
  <c r="Q19" i="1"/>
  <c r="S19" i="1"/>
  <c r="T19" i="1"/>
  <c r="AB19" i="1"/>
  <c r="AC19" i="1"/>
  <c r="G23" i="1"/>
  <c r="H23" i="1"/>
  <c r="J23" i="1"/>
  <c r="K23" i="1"/>
  <c r="M23" i="1"/>
  <c r="N23" i="1"/>
  <c r="P23" i="1"/>
  <c r="Q23" i="1"/>
  <c r="S23" i="1"/>
  <c r="T23" i="1"/>
  <c r="AB23" i="1"/>
  <c r="AC23" i="1"/>
  <c r="C20" i="1" l="1"/>
  <c r="E23" i="1"/>
  <c r="E19" i="1"/>
  <c r="D19" i="1"/>
  <c r="D23" i="1" l="1"/>
  <c r="AA28" i="1"/>
  <c r="AA27" i="1"/>
  <c r="AA26" i="1"/>
  <c r="AA25" i="1"/>
  <c r="AA24" i="1"/>
  <c r="AA22" i="1"/>
  <c r="AA21" i="1"/>
  <c r="AA18" i="1"/>
  <c r="AA17" i="1"/>
  <c r="AA16" i="1"/>
  <c r="AA15" i="1"/>
  <c r="AC14" i="1"/>
  <c r="AB14" i="1"/>
  <c r="AA13" i="1"/>
  <c r="AA12" i="1" s="1"/>
  <c r="AC12" i="1"/>
  <c r="AB12" i="1"/>
  <c r="AC30" i="1" l="1"/>
  <c r="AA14" i="1"/>
  <c r="AA19" i="1"/>
  <c r="AA23" i="1"/>
  <c r="AA30" i="1" s="1"/>
  <c r="AB30" i="1"/>
  <c r="L28" i="1" l="1"/>
  <c r="L27" i="1"/>
  <c r="L26" i="1"/>
  <c r="L25" i="1"/>
  <c r="L24" i="1"/>
  <c r="L22" i="1"/>
  <c r="L21" i="1"/>
  <c r="L18" i="1"/>
  <c r="L17" i="1"/>
  <c r="L16" i="1"/>
  <c r="N14" i="1"/>
  <c r="M14" i="1"/>
  <c r="L13" i="1"/>
  <c r="L12" i="1" s="1"/>
  <c r="N12" i="1"/>
  <c r="M12" i="1"/>
  <c r="L19" i="1" l="1"/>
  <c r="L23" i="1"/>
  <c r="N30" i="1"/>
  <c r="M30" i="1"/>
  <c r="L14" i="1"/>
  <c r="L30" i="1" l="1"/>
  <c r="C24" i="1"/>
  <c r="R24" i="1"/>
  <c r="O24" i="1"/>
  <c r="I24" i="1"/>
  <c r="F24" i="1"/>
  <c r="F25" i="1"/>
  <c r="F26" i="1"/>
  <c r="F27" i="1"/>
  <c r="F28" i="1"/>
  <c r="O27" i="1"/>
  <c r="F21" i="1"/>
  <c r="F17" i="1"/>
  <c r="C15" i="1"/>
  <c r="C16" i="1"/>
  <c r="F15" i="1"/>
  <c r="R16" i="1"/>
  <c r="R17" i="1"/>
  <c r="R18" i="1"/>
  <c r="O16" i="1"/>
  <c r="O17" i="1"/>
  <c r="O18" i="1"/>
  <c r="I16" i="1"/>
  <c r="I17" i="1"/>
  <c r="I18" i="1"/>
  <c r="F16" i="1"/>
  <c r="F18" i="1"/>
  <c r="R15" i="1"/>
  <c r="O15" i="1"/>
  <c r="I15" i="1"/>
  <c r="C18" i="1"/>
  <c r="S14" i="1"/>
  <c r="T14" i="1"/>
  <c r="P14" i="1"/>
  <c r="Q14" i="1"/>
  <c r="J14" i="1"/>
  <c r="K14" i="1"/>
  <c r="H14" i="1"/>
  <c r="G14" i="1"/>
  <c r="E14" i="1"/>
  <c r="F13" i="1"/>
  <c r="F12" i="1" s="1"/>
  <c r="E12" i="1"/>
  <c r="D12" i="1"/>
  <c r="R13" i="1"/>
  <c r="R12" i="1" s="1"/>
  <c r="O13" i="1"/>
  <c r="I13" i="1"/>
  <c r="I12" i="1" s="1"/>
  <c r="S12" i="1"/>
  <c r="T12" i="1"/>
  <c r="P12" i="1"/>
  <c r="Q12" i="1"/>
  <c r="J12" i="1"/>
  <c r="K12" i="1"/>
  <c r="G12" i="1"/>
  <c r="H12" i="1"/>
  <c r="O12" i="1"/>
  <c r="S30" i="1" l="1"/>
  <c r="G30" i="1"/>
  <c r="F23" i="1"/>
  <c r="Q30" i="1"/>
  <c r="T30" i="1"/>
  <c r="P30" i="1"/>
  <c r="J30" i="1"/>
  <c r="K30" i="1"/>
  <c r="H30" i="1"/>
  <c r="I14" i="1"/>
  <c r="O14" i="1"/>
  <c r="C17" i="1"/>
  <c r="C14" i="1" s="1"/>
  <c r="D14" i="1"/>
  <c r="F14" i="1"/>
  <c r="R14" i="1"/>
  <c r="C13" i="1"/>
  <c r="C12" i="1" s="1"/>
  <c r="D30" i="1" l="1"/>
  <c r="R28" i="1" l="1"/>
  <c r="R27" i="1"/>
  <c r="R26" i="1"/>
  <c r="R25" i="1"/>
  <c r="R22" i="1"/>
  <c r="R21" i="1"/>
  <c r="O28" i="1"/>
  <c r="O26" i="1"/>
  <c r="O25" i="1"/>
  <c r="O22" i="1"/>
  <c r="O21" i="1"/>
  <c r="O19" i="1" s="1"/>
  <c r="O23" i="1" l="1"/>
  <c r="R19" i="1"/>
  <c r="R23" i="1"/>
  <c r="I28" i="1"/>
  <c r="I27" i="1"/>
  <c r="I26" i="1"/>
  <c r="I25" i="1"/>
  <c r="I22" i="1"/>
  <c r="I21" i="1"/>
  <c r="I23" i="1" l="1"/>
  <c r="I19" i="1"/>
  <c r="O30" i="1"/>
  <c r="R30" i="1"/>
  <c r="I30" i="1" l="1"/>
  <c r="F22" i="1"/>
  <c r="F19" i="1" l="1"/>
  <c r="F30" i="1" s="1"/>
  <c r="C28" i="1"/>
  <c r="C27" i="1"/>
  <c r="C26" i="1"/>
  <c r="C25" i="1"/>
  <c r="C22" i="1"/>
  <c r="C21" i="1"/>
  <c r="E30" i="1"/>
  <c r="C23" i="1" l="1"/>
  <c r="C19" i="1"/>
  <c r="C30" i="1" l="1"/>
</calcChain>
</file>

<file path=xl/sharedStrings.xml><?xml version="1.0" encoding="utf-8"?>
<sst xmlns="http://schemas.openxmlformats.org/spreadsheetml/2006/main" count="97" uniqueCount="59">
  <si>
    <t>Община Силистра</t>
  </si>
  <si>
    <t>§§</t>
  </si>
  <si>
    <t>ОБЩО</t>
  </si>
  <si>
    <t>от ЕС</t>
  </si>
  <si>
    <t>община</t>
  </si>
  <si>
    <t>І. ПРИХОДИ и ДАРЕНИЯ</t>
  </si>
  <si>
    <t>46-10</t>
  </si>
  <si>
    <t>ІІ. ТРАНСФЕРИ</t>
  </si>
  <si>
    <t>Трансфери  между бюджети (нето)</t>
  </si>
  <si>
    <t>61-00</t>
  </si>
  <si>
    <t>62-00</t>
  </si>
  <si>
    <t>63-00</t>
  </si>
  <si>
    <t>76-00</t>
  </si>
  <si>
    <t>ІІІ. ФИНАНСИРАНЕ</t>
  </si>
  <si>
    <t>Остатък от предходния период (9501до 9506)(+)</t>
  </si>
  <si>
    <t>Наличн.в края на периода (9507до 9512)(-)</t>
  </si>
  <si>
    <t>ІV. РАЗХОДИ</t>
  </si>
  <si>
    <t>01-00</t>
  </si>
  <si>
    <t>Други възнаграждения и плащания за персонала</t>
  </si>
  <si>
    <t>02-00</t>
  </si>
  <si>
    <t>Задължителни осигурителни вноски от работодатели</t>
  </si>
  <si>
    <t>05-00</t>
  </si>
  <si>
    <t>Издръжка</t>
  </si>
  <si>
    <t>10-00</t>
  </si>
  <si>
    <t>51-54</t>
  </si>
  <si>
    <t>ОБЩ</t>
  </si>
  <si>
    <t>Интеррег V-A Република Румъния-България 2014-2020</t>
  </si>
  <si>
    <t>Общинска администрация - Силистра</t>
  </si>
  <si>
    <t>Програма INTERREG VA Румъния – България 2014-2020</t>
  </si>
  <si>
    <t xml:space="preserve">ПРОЕКТ "HERCULT" - Развитие на общия туризъм и възстановяване на културното наследство, проектен код ROBG - 491 </t>
  </si>
  <si>
    <t>Програма INTERREG VA Румъния – България 2014-2022</t>
  </si>
  <si>
    <t>ЕГ" П. Яворов"</t>
  </si>
  <si>
    <t>Проект"THE CULTURAL HERITAGE OF OUR LAND: FROM ART TO FORK" - „Културното наследство на нашата страна : от изкуството до вилицата“</t>
  </si>
  <si>
    <t>Проект"Clichés et préjugés: oeuvrons pour vivre ensemble de manière respectueuse et tolérante" - „Клишета и предразсъдъци : да работим, за да живеем заедно по почтителен и толерантен начин“</t>
  </si>
  <si>
    <t>ОУ "ОТЕЦ ПАИСИЙ"</t>
  </si>
  <si>
    <t>Проект „NAVY-T" -"Іmрrоvіng ѕаfеtу оf nаvіgаbіlіtу оn Dаnubе rіvеr іn thе Саlаrаѕі - Ѕіlіѕtrа сrоѕѕ - bоrdеr rеgіоn - пoдoбpявaнe бeзoпacнocттa нa плaвaтeлнocттa пo peĸa Дyнaв в тpaнcгpaничния peгиoн Kълъpaш - Cилиcтpa"</t>
  </si>
  <si>
    <t xml:space="preserve">ПРОЕКТ Silistra – Eco- friendly –Viable-Electrical- Navodari– Transport – SEVEN-T -Екологично чист – жизнеспособен  – електрически – Наводари - Транспорт </t>
  </si>
  <si>
    <t>Проект "Scientists in STEAM action: applying the flipped classroom pedagogical strategy through institutional pertnerships"</t>
  </si>
  <si>
    <t>Текущи помощи и дарения от ЕС</t>
  </si>
  <si>
    <t>Трансфери между бюджетни и сметки за средства от ЕС (нето)</t>
  </si>
  <si>
    <t>Трансфери между сметки за средства от ЕС (нето)</t>
  </si>
  <si>
    <t>Временни безлихвени заеми между бюджети и сметки за средства от ЕС (нето)</t>
  </si>
  <si>
    <t xml:space="preserve">Събрани средства и извършени плащания за сметка на други бюджети, сметки и фондове - нето (+/-) </t>
  </si>
  <si>
    <t>88-00</t>
  </si>
  <si>
    <t>Заплати и възнаграждения на персонала нает по трудови и служебни правоотношения</t>
  </si>
  <si>
    <t xml:space="preserve">Основен ремонт и придобиване на дълготрайни и материални и нематериални активи </t>
  </si>
  <si>
    <t>Програма „Еразъм+“</t>
  </si>
  <si>
    <t>ДГ "РАДОСТ" СИЛИСТРА</t>
  </si>
  <si>
    <t>2023г.</t>
  </si>
  <si>
    <t>2023 г.</t>
  </si>
  <si>
    <t>Програма "Еразъм+"</t>
  </si>
  <si>
    <t>Проект "Малкият АЗ в глобалното"-2022-1-BG01-KA122-SCH000079966</t>
  </si>
  <si>
    <t>Общо</t>
  </si>
  <si>
    <t>Община</t>
  </si>
  <si>
    <t>ДГ "НАРЦИС" СИЛИСТРА</t>
  </si>
  <si>
    <t>Проект "Мило бъдеще"</t>
  </si>
  <si>
    <t>Проект "Зелено образование-по-зелено бъдеще за всички"</t>
  </si>
  <si>
    <t>Приложение № 6А</t>
  </si>
  <si>
    <t>Индикативен годишен разчет за сметките за средствата от ЕС - ДЕС в лева за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</si>
</sst>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0_ ;[Red]\-#,##0.00\ "/>
    <numFmt numFmtId="166" formatCode="#,##0.00_ ;\-#,##0.00\ 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20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8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10" xfId="0" applyFont="1" applyFill="1" applyBorder="1"/>
    <xf numFmtId="1" fontId="3" fillId="0" borderId="10" xfId="0" applyNumberFormat="1" applyFont="1" applyFill="1" applyBorder="1" applyAlignment="1" applyProtection="1">
      <alignment horizontal="justify" vertical="top"/>
    </xf>
    <xf numFmtId="1" fontId="4" fillId="0" borderId="10" xfId="0" applyNumberFormat="1" applyFont="1" applyFill="1" applyBorder="1" applyAlignment="1" applyProtection="1">
      <alignment horizontal="justify" vertical="top"/>
    </xf>
    <xf numFmtId="0" fontId="3" fillId="0" borderId="10" xfId="0" applyNumberFormat="1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1" fontId="4" fillId="0" borderId="10" xfId="0" applyNumberFormat="1" applyFont="1" applyFill="1" applyBorder="1" applyAlignment="1" applyProtection="1">
      <alignment horizontal="justify" vertical="top"/>
      <protection hidden="1"/>
    </xf>
    <xf numFmtId="0" fontId="0" fillId="0" borderId="0" xfId="0" applyFill="1"/>
    <xf numFmtId="0" fontId="1" fillId="0" borderId="0" xfId="0" applyFont="1" applyFill="1"/>
    <xf numFmtId="0" fontId="3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164" fontId="3" fillId="0" borderId="8" xfId="0" applyNumberFormat="1" applyFont="1" applyFill="1" applyBorder="1"/>
    <xf numFmtId="164" fontId="3" fillId="0" borderId="9" xfId="0" applyNumberFormat="1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3" fontId="5" fillId="0" borderId="8" xfId="0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3" fillId="0" borderId="0" xfId="0" applyFont="1" applyFill="1"/>
    <xf numFmtId="0" fontId="14" fillId="0" borderId="0" xfId="0" applyFont="1" applyFill="1"/>
    <xf numFmtId="3" fontId="16" fillId="0" borderId="8" xfId="0" applyNumberFormat="1" applyFont="1" applyFill="1" applyBorder="1"/>
    <xf numFmtId="4" fontId="14" fillId="0" borderId="0" xfId="0" applyNumberFormat="1" applyFont="1" applyFill="1"/>
    <xf numFmtId="3" fontId="16" fillId="0" borderId="9" xfId="0" applyNumberFormat="1" applyFont="1" applyFill="1" applyBorder="1"/>
    <xf numFmtId="165" fontId="14" fillId="0" borderId="0" xfId="0" applyNumberFormat="1" applyFont="1" applyFill="1"/>
    <xf numFmtId="0" fontId="10" fillId="0" borderId="10" xfId="0" applyFont="1" applyFill="1" applyBorder="1"/>
    <xf numFmtId="1" fontId="17" fillId="0" borderId="11" xfId="0" applyNumberFormat="1" applyFont="1" applyFill="1" applyBorder="1" applyAlignment="1" applyProtection="1">
      <alignment vertical="top"/>
    </xf>
    <xf numFmtId="0" fontId="10" fillId="0" borderId="10" xfId="0" applyFont="1" applyFill="1" applyBorder="1" applyAlignment="1">
      <alignment wrapText="1"/>
    </xf>
    <xf numFmtId="0" fontId="9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4" fontId="16" fillId="0" borderId="28" xfId="0" applyNumberFormat="1" applyFont="1" applyFill="1" applyBorder="1"/>
    <xf numFmtId="4" fontId="16" fillId="0" borderId="29" xfId="0" applyNumberFormat="1" applyFont="1" applyFill="1" applyBorder="1"/>
    <xf numFmtId="3" fontId="16" fillId="0" borderId="10" xfId="0" applyNumberFormat="1" applyFont="1" applyFill="1" applyBorder="1"/>
    <xf numFmtId="3" fontId="16" fillId="0" borderId="15" xfId="0" applyNumberFormat="1" applyFont="1" applyFill="1" applyBorder="1"/>
    <xf numFmtId="3" fontId="16" fillId="0" borderId="16" xfId="0" applyNumberFormat="1" applyFont="1" applyFill="1" applyBorder="1"/>
    <xf numFmtId="0" fontId="6" fillId="0" borderId="32" xfId="0" applyFont="1" applyFill="1" applyBorder="1"/>
    <xf numFmtId="0" fontId="0" fillId="0" borderId="28" xfId="0" applyFill="1" applyBorder="1"/>
    <xf numFmtId="4" fontId="16" fillId="2" borderId="28" xfId="0" applyNumberFormat="1" applyFont="1" applyFill="1" applyBorder="1"/>
    <xf numFmtId="4" fontId="16" fillId="2" borderId="29" xfId="0" applyNumberFormat="1" applyFont="1" applyFill="1" applyBorder="1"/>
    <xf numFmtId="0" fontId="3" fillId="0" borderId="14" xfId="0" applyFont="1" applyFill="1" applyBorder="1" applyAlignment="1">
      <alignment wrapText="1"/>
    </xf>
    <xf numFmtId="0" fontId="9" fillId="0" borderId="15" xfId="0" applyFont="1" applyFill="1" applyBorder="1" applyAlignment="1">
      <alignment horizontal="center"/>
    </xf>
    <xf numFmtId="165" fontId="16" fillId="0" borderId="28" xfId="0" applyNumberFormat="1" applyFont="1" applyFill="1" applyBorder="1"/>
    <xf numFmtId="165" fontId="16" fillId="0" borderId="29" xfId="0" applyNumberFormat="1" applyFont="1" applyFill="1" applyBorder="1"/>
    <xf numFmtId="164" fontId="3" fillId="0" borderId="10" xfId="0" applyNumberFormat="1" applyFont="1" applyFill="1" applyBorder="1"/>
    <xf numFmtId="3" fontId="16" fillId="0" borderId="28" xfId="0" applyNumberFormat="1" applyFont="1" applyFill="1" applyBorder="1"/>
    <xf numFmtId="3" fontId="16" fillId="0" borderId="29" xfId="0" applyNumberFormat="1" applyFont="1" applyFill="1" applyBorder="1"/>
    <xf numFmtId="3" fontId="16" fillId="0" borderId="14" xfId="0" applyNumberFormat="1" applyFont="1" applyFill="1" applyBorder="1"/>
    <xf numFmtId="2" fontId="14" fillId="0" borderId="0" xfId="0" applyNumberFormat="1" applyFont="1" applyFill="1"/>
    <xf numFmtId="0" fontId="3" fillId="0" borderId="4" xfId="0" applyFont="1" applyFill="1" applyBorder="1"/>
    <xf numFmtId="0" fontId="18" fillId="0" borderId="0" xfId="0" applyFont="1" applyFill="1"/>
    <xf numFmtId="3" fontId="16" fillId="3" borderId="9" xfId="0" applyNumberFormat="1" applyFont="1" applyFill="1" applyBorder="1"/>
    <xf numFmtId="166" fontId="19" fillId="0" borderId="0" xfId="0" applyNumberFormat="1" applyFont="1" applyFill="1"/>
    <xf numFmtId="0" fontId="0" fillId="3" borderId="17" xfId="0" applyFill="1" applyBorder="1" applyAlignment="1">
      <alignment horizontal="center"/>
    </xf>
    <xf numFmtId="3" fontId="16" fillId="2" borderId="8" xfId="0" applyNumberFormat="1" applyFont="1" applyFill="1" applyBorder="1"/>
    <xf numFmtId="3" fontId="7" fillId="0" borderId="9" xfId="0" applyNumberFormat="1" applyFont="1" applyFill="1" applyBorder="1"/>
    <xf numFmtId="3" fontId="16" fillId="2" borderId="15" xfId="0" applyNumberFormat="1" applyFont="1" applyFill="1" applyBorder="1"/>
    <xf numFmtId="0" fontId="1" fillId="0" borderId="8" xfId="0" applyFont="1" applyFill="1" applyBorder="1"/>
    <xf numFmtId="3" fontId="7" fillId="2" borderId="8" xfId="0" applyNumberFormat="1" applyFont="1" applyFill="1" applyBorder="1"/>
    <xf numFmtId="3" fontId="7" fillId="2" borderId="9" xfId="0" applyNumberFormat="1" applyFont="1" applyFill="1" applyBorder="1"/>
    <xf numFmtId="3" fontId="7" fillId="0" borderId="10" xfId="0" applyNumberFormat="1" applyFont="1" applyFill="1" applyBorder="1"/>
    <xf numFmtId="3" fontId="7" fillId="0" borderId="8" xfId="0" applyNumberFormat="1" applyFont="1" applyFill="1" applyBorder="1"/>
    <xf numFmtId="0" fontId="20" fillId="0" borderId="12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3" fontId="7" fillId="0" borderId="11" xfId="0" applyNumberFormat="1" applyFont="1" applyFill="1" applyBorder="1"/>
    <xf numFmtId="3" fontId="7" fillId="0" borderId="5" xfId="0" applyNumberFormat="1" applyFont="1" applyFill="1" applyBorder="1"/>
    <xf numFmtId="0" fontId="20" fillId="0" borderId="8" xfId="0" applyFont="1" applyFill="1" applyBorder="1" applyAlignment="1">
      <alignment horizontal="center"/>
    </xf>
    <xf numFmtId="3" fontId="7" fillId="0" borderId="31" xfId="0" applyNumberFormat="1" applyFont="1" applyFill="1" applyBorder="1"/>
    <xf numFmtId="0" fontId="0" fillId="3" borderId="17" xfId="0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8" fillId="3" borderId="3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5" fillId="0" borderId="0" xfId="0" applyFont="1" applyFill="1" applyAlignment="1">
      <alignment horizontal="right"/>
    </xf>
    <xf numFmtId="164" fontId="8" fillId="3" borderId="30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wrapText="1"/>
    </xf>
    <xf numFmtId="164" fontId="12" fillId="0" borderId="11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0" fillId="0" borderId="17" xfId="0" applyFill="1" applyBorder="1" applyAlignment="1">
      <alignment horizontal="center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tabSelected="1" view="pageBreakPreview" zoomScale="70" zoomScaleNormal="70" zoomScaleSheetLayoutView="70" workbookViewId="0">
      <pane xSplit="2" ySplit="7" topLeftCell="AA8" activePane="bottomRight" state="frozen"/>
      <selection pane="topRight" activeCell="C1" sqref="C1"/>
      <selection pane="bottomLeft" activeCell="A8" sqref="A8"/>
      <selection pane="bottomRight" activeCell="AV1" sqref="AV1:AX1048576"/>
    </sheetView>
  </sheetViews>
  <sheetFormatPr defaultRowHeight="15" x14ac:dyDescent="0.25"/>
  <cols>
    <col min="1" max="1" width="41.28515625" style="7" customWidth="1"/>
    <col min="2" max="2" width="10.42578125" style="7" customWidth="1"/>
    <col min="3" max="3" width="17.7109375" style="7" customWidth="1"/>
    <col min="4" max="4" width="16.7109375" style="7" customWidth="1"/>
    <col min="5" max="5" width="17.7109375" style="7" customWidth="1"/>
    <col min="6" max="6" width="17.85546875" style="7" customWidth="1"/>
    <col min="7" max="11" width="17" style="7" customWidth="1"/>
    <col min="12" max="14" width="18" style="7" customWidth="1"/>
    <col min="15" max="20" width="13.85546875" style="7" customWidth="1"/>
    <col min="21" max="22" width="13.5703125" style="7" hidden="1" customWidth="1"/>
    <col min="23" max="23" width="12.7109375" style="7" hidden="1" customWidth="1"/>
    <col min="24" max="25" width="11.42578125" style="7" hidden="1" customWidth="1"/>
    <col min="26" max="26" width="9.140625" style="7" hidden="1" customWidth="1"/>
    <col min="27" max="27" width="12.5703125" style="7" customWidth="1"/>
    <col min="28" max="28" width="12.7109375" style="7" customWidth="1"/>
    <col min="29" max="29" width="9.140625" style="7" customWidth="1"/>
    <col min="30" max="30" width="13" style="7" hidden="1" customWidth="1"/>
    <col min="31" max="31" width="13.28515625" style="7" hidden="1" customWidth="1"/>
    <col min="32" max="32" width="9.140625" style="7" hidden="1" customWidth="1"/>
    <col min="33" max="35" width="12.5703125" style="7" hidden="1" customWidth="1"/>
    <col min="36" max="36" width="14.42578125" style="7" customWidth="1"/>
    <col min="37" max="37" width="12" style="7" customWidth="1"/>
    <col min="38" max="38" width="9.5703125" style="7" customWidth="1"/>
    <col min="39" max="39" width="13.85546875" style="7" customWidth="1"/>
    <col min="40" max="40" width="14.5703125" style="7" customWidth="1"/>
    <col min="41" max="41" width="12.5703125" style="7" customWidth="1"/>
    <col min="42" max="44" width="12.5703125" style="7" hidden="1" customWidth="1"/>
    <col min="45" max="45" width="14.140625" style="7" customWidth="1"/>
    <col min="46" max="46" width="14.42578125" style="7" customWidth="1"/>
    <col min="47" max="47" width="12.5703125" style="7" customWidth="1"/>
    <col min="48" max="50" width="15.28515625" style="7" hidden="1" customWidth="1"/>
    <col min="51" max="16384" width="9.140625" style="7"/>
  </cols>
  <sheetData>
    <row r="1" spans="1:50" ht="24" customHeight="1" x14ac:dyDescent="0.35">
      <c r="A1" s="20" t="s">
        <v>0</v>
      </c>
      <c r="B1" s="21"/>
      <c r="C1" s="21"/>
      <c r="D1" s="95" t="s">
        <v>57</v>
      </c>
      <c r="E1" s="95"/>
      <c r="G1" s="8"/>
      <c r="N1" s="50"/>
    </row>
    <row r="3" spans="1:50" ht="15.75" customHeight="1" x14ac:dyDescent="0.4">
      <c r="A3" s="105"/>
      <c r="B3" s="105"/>
      <c r="C3" s="105"/>
      <c r="D3" s="105"/>
      <c r="E3" s="105"/>
      <c r="F3" s="10"/>
      <c r="G3" s="10"/>
      <c r="H3" s="10"/>
    </row>
    <row r="4" spans="1:50" ht="32.25" customHeight="1" x14ac:dyDescent="0.4">
      <c r="A4" s="90" t="s">
        <v>58</v>
      </c>
      <c r="B4" s="90"/>
      <c r="C4" s="19"/>
      <c r="D4" s="19"/>
      <c r="E4" s="19"/>
      <c r="F4" s="11"/>
      <c r="G4" s="11"/>
      <c r="H4" s="11"/>
    </row>
    <row r="5" spans="1:50" ht="26.25" x14ac:dyDescent="0.4">
      <c r="A5" s="90"/>
      <c r="B5" s="90"/>
      <c r="C5" s="19"/>
      <c r="D5" s="19"/>
      <c r="E5" s="19"/>
      <c r="F5" s="11"/>
      <c r="G5" s="11"/>
      <c r="H5" s="11"/>
    </row>
    <row r="6" spans="1:50" ht="26.25" x14ac:dyDescent="0.4">
      <c r="A6" s="90"/>
      <c r="B6" s="90"/>
      <c r="C6" s="19"/>
      <c r="D6" s="19"/>
      <c r="E6" s="19"/>
      <c r="F6" s="11"/>
      <c r="G6" s="11"/>
      <c r="H6" s="11"/>
    </row>
    <row r="7" spans="1:50" ht="15.75" thickBot="1" x14ac:dyDescent="0.3">
      <c r="A7" s="91"/>
      <c r="B7" s="91"/>
      <c r="C7" s="106"/>
      <c r="D7" s="106"/>
      <c r="E7" s="106"/>
      <c r="F7" s="68">
        <v>2023</v>
      </c>
      <c r="G7" s="68"/>
      <c r="H7" s="68"/>
      <c r="I7" s="68">
        <v>2023</v>
      </c>
      <c r="J7" s="68"/>
      <c r="K7" s="68"/>
      <c r="L7" s="68">
        <v>2023</v>
      </c>
      <c r="M7" s="68"/>
      <c r="N7" s="68"/>
      <c r="O7" s="68" t="s">
        <v>48</v>
      </c>
      <c r="P7" s="68"/>
      <c r="Q7" s="68"/>
      <c r="R7" s="68" t="s">
        <v>48</v>
      </c>
      <c r="S7" s="68"/>
      <c r="T7" s="68"/>
      <c r="U7" s="68"/>
      <c r="V7" s="68"/>
      <c r="W7" s="68"/>
      <c r="X7" s="68"/>
      <c r="Y7" s="68"/>
      <c r="Z7" s="68"/>
      <c r="AA7" s="68" t="s">
        <v>49</v>
      </c>
      <c r="AB7" s="68"/>
      <c r="AC7" s="68"/>
      <c r="AD7" s="68"/>
      <c r="AE7" s="68"/>
      <c r="AF7" s="68"/>
      <c r="AG7" s="68"/>
      <c r="AH7" s="68"/>
      <c r="AI7" s="68"/>
      <c r="AJ7" s="68" t="s">
        <v>48</v>
      </c>
      <c r="AK7" s="68"/>
      <c r="AL7" s="68"/>
      <c r="AM7" s="68" t="s">
        <v>48</v>
      </c>
      <c r="AN7" s="68"/>
      <c r="AO7" s="68"/>
      <c r="AP7" s="68"/>
      <c r="AQ7" s="68"/>
      <c r="AR7" s="68"/>
      <c r="AS7" s="53"/>
      <c r="AT7" s="53" t="s">
        <v>48</v>
      </c>
      <c r="AU7" s="53"/>
      <c r="AV7" s="68"/>
      <c r="AW7" s="68"/>
      <c r="AX7" s="68"/>
    </row>
    <row r="8" spans="1:50" ht="15" customHeight="1" x14ac:dyDescent="0.25">
      <c r="A8" s="78"/>
      <c r="B8" s="81" t="s">
        <v>1</v>
      </c>
      <c r="C8" s="84" t="s">
        <v>0</v>
      </c>
      <c r="D8" s="85"/>
      <c r="E8" s="86"/>
      <c r="F8" s="92" t="s">
        <v>27</v>
      </c>
      <c r="G8" s="93"/>
      <c r="H8" s="94"/>
      <c r="I8" s="92" t="s">
        <v>27</v>
      </c>
      <c r="J8" s="93"/>
      <c r="K8" s="94"/>
      <c r="L8" s="96" t="s">
        <v>27</v>
      </c>
      <c r="M8" s="97"/>
      <c r="N8" s="98"/>
      <c r="O8" s="92" t="s">
        <v>31</v>
      </c>
      <c r="P8" s="93"/>
      <c r="Q8" s="94"/>
      <c r="R8" s="92" t="s">
        <v>31</v>
      </c>
      <c r="S8" s="93"/>
      <c r="T8" s="94"/>
      <c r="U8" s="69"/>
      <c r="V8" s="70"/>
      <c r="W8" s="71"/>
      <c r="X8" s="69"/>
      <c r="Y8" s="70"/>
      <c r="Z8" s="71"/>
      <c r="AA8" s="69" t="s">
        <v>34</v>
      </c>
      <c r="AB8" s="70"/>
      <c r="AC8" s="71"/>
      <c r="AD8" s="69"/>
      <c r="AE8" s="70"/>
      <c r="AF8" s="71"/>
      <c r="AG8" s="69"/>
      <c r="AH8" s="70"/>
      <c r="AI8" s="71"/>
      <c r="AJ8" s="69" t="s">
        <v>47</v>
      </c>
      <c r="AK8" s="70"/>
      <c r="AL8" s="71"/>
      <c r="AM8" s="69" t="s">
        <v>47</v>
      </c>
      <c r="AN8" s="70"/>
      <c r="AO8" s="71"/>
      <c r="AP8" s="69"/>
      <c r="AQ8" s="70"/>
      <c r="AR8" s="71"/>
      <c r="AS8" s="69" t="s">
        <v>54</v>
      </c>
      <c r="AT8" s="70"/>
      <c r="AU8" s="71"/>
      <c r="AV8" s="69"/>
      <c r="AW8" s="70"/>
      <c r="AX8" s="71"/>
    </row>
    <row r="9" spans="1:50" ht="29.25" customHeight="1" x14ac:dyDescent="0.25">
      <c r="A9" s="79"/>
      <c r="B9" s="82"/>
      <c r="C9" s="87"/>
      <c r="D9" s="88"/>
      <c r="E9" s="89"/>
      <c r="F9" s="72" t="s">
        <v>28</v>
      </c>
      <c r="G9" s="73"/>
      <c r="H9" s="74"/>
      <c r="I9" s="72" t="s">
        <v>30</v>
      </c>
      <c r="J9" s="73"/>
      <c r="K9" s="74"/>
      <c r="L9" s="99" t="s">
        <v>26</v>
      </c>
      <c r="M9" s="100"/>
      <c r="N9" s="101"/>
      <c r="O9" s="72" t="s">
        <v>46</v>
      </c>
      <c r="P9" s="73"/>
      <c r="Q9" s="74"/>
      <c r="R9" s="72" t="s">
        <v>46</v>
      </c>
      <c r="S9" s="73"/>
      <c r="T9" s="74"/>
      <c r="U9" s="72"/>
      <c r="V9" s="73"/>
      <c r="W9" s="74"/>
      <c r="X9" s="72"/>
      <c r="Y9" s="73"/>
      <c r="Z9" s="74"/>
      <c r="AA9" s="72" t="s">
        <v>46</v>
      </c>
      <c r="AB9" s="73"/>
      <c r="AC9" s="74"/>
      <c r="AD9" s="72"/>
      <c r="AE9" s="73"/>
      <c r="AF9" s="74"/>
      <c r="AG9" s="72"/>
      <c r="AH9" s="73"/>
      <c r="AI9" s="74"/>
      <c r="AJ9" s="72" t="s">
        <v>46</v>
      </c>
      <c r="AK9" s="73"/>
      <c r="AL9" s="74"/>
      <c r="AM9" s="72" t="s">
        <v>46</v>
      </c>
      <c r="AN9" s="73"/>
      <c r="AO9" s="74"/>
      <c r="AP9" s="72"/>
      <c r="AQ9" s="73"/>
      <c r="AR9" s="74"/>
      <c r="AS9" s="72" t="s">
        <v>50</v>
      </c>
      <c r="AT9" s="73"/>
      <c r="AU9" s="74"/>
      <c r="AV9" s="72"/>
      <c r="AW9" s="73"/>
      <c r="AX9" s="74"/>
    </row>
    <row r="10" spans="1:50" ht="82.5" customHeight="1" x14ac:dyDescent="0.25">
      <c r="A10" s="79"/>
      <c r="B10" s="82"/>
      <c r="C10" s="107" t="s">
        <v>25</v>
      </c>
      <c r="D10" s="108"/>
      <c r="E10" s="109"/>
      <c r="F10" s="110" t="s">
        <v>36</v>
      </c>
      <c r="G10" s="111"/>
      <c r="H10" s="112"/>
      <c r="I10" s="72" t="s">
        <v>29</v>
      </c>
      <c r="J10" s="73"/>
      <c r="K10" s="74"/>
      <c r="L10" s="102" t="s">
        <v>35</v>
      </c>
      <c r="M10" s="103"/>
      <c r="N10" s="104"/>
      <c r="O10" s="72" t="s">
        <v>32</v>
      </c>
      <c r="P10" s="73"/>
      <c r="Q10" s="74"/>
      <c r="R10" s="72" t="s">
        <v>33</v>
      </c>
      <c r="S10" s="73"/>
      <c r="T10" s="74"/>
      <c r="U10" s="72"/>
      <c r="V10" s="73"/>
      <c r="W10" s="74"/>
      <c r="X10" s="72"/>
      <c r="Y10" s="73"/>
      <c r="Z10" s="74"/>
      <c r="AA10" s="72" t="s">
        <v>37</v>
      </c>
      <c r="AB10" s="73"/>
      <c r="AC10" s="74"/>
      <c r="AD10" s="113"/>
      <c r="AE10" s="114"/>
      <c r="AF10" s="115"/>
      <c r="AG10" s="113"/>
      <c r="AH10" s="114"/>
      <c r="AI10" s="115"/>
      <c r="AJ10" s="75" t="s">
        <v>56</v>
      </c>
      <c r="AK10" s="76"/>
      <c r="AL10" s="77"/>
      <c r="AM10" s="75" t="s">
        <v>55</v>
      </c>
      <c r="AN10" s="76"/>
      <c r="AO10" s="77"/>
      <c r="AP10" s="113"/>
      <c r="AQ10" s="114"/>
      <c r="AR10" s="115"/>
      <c r="AS10" s="75" t="s">
        <v>51</v>
      </c>
      <c r="AT10" s="76"/>
      <c r="AU10" s="77"/>
      <c r="AV10" s="113"/>
      <c r="AW10" s="114"/>
      <c r="AX10" s="115"/>
    </row>
    <row r="11" spans="1:50" ht="24.75" customHeight="1" x14ac:dyDescent="0.25">
      <c r="A11" s="80"/>
      <c r="B11" s="83"/>
      <c r="C11" s="17" t="s">
        <v>2</v>
      </c>
      <c r="D11" s="17" t="s">
        <v>3</v>
      </c>
      <c r="E11" s="18" t="s">
        <v>4</v>
      </c>
      <c r="F11" s="1" t="s">
        <v>2</v>
      </c>
      <c r="G11" s="14" t="s">
        <v>3</v>
      </c>
      <c r="H11" s="15" t="s">
        <v>4</v>
      </c>
      <c r="I11" s="1" t="s">
        <v>2</v>
      </c>
      <c r="J11" s="14" t="s">
        <v>3</v>
      </c>
      <c r="K11" s="15" t="s">
        <v>4</v>
      </c>
      <c r="L11" s="44" t="s">
        <v>2</v>
      </c>
      <c r="M11" s="12" t="s">
        <v>3</v>
      </c>
      <c r="N11" s="13" t="s">
        <v>4</v>
      </c>
      <c r="O11" s="1" t="s">
        <v>2</v>
      </c>
      <c r="P11" s="14" t="s">
        <v>3</v>
      </c>
      <c r="Q11" s="15" t="s">
        <v>4</v>
      </c>
      <c r="R11" s="1" t="s">
        <v>2</v>
      </c>
      <c r="S11" s="14" t="s">
        <v>3</v>
      </c>
      <c r="T11" s="15" t="s">
        <v>4</v>
      </c>
      <c r="U11" s="1"/>
      <c r="V11" s="14"/>
      <c r="W11" s="15"/>
      <c r="X11" s="1"/>
      <c r="Y11" s="14"/>
      <c r="Z11" s="15"/>
      <c r="AA11" s="1" t="s">
        <v>2</v>
      </c>
      <c r="AB11" s="14" t="s">
        <v>3</v>
      </c>
      <c r="AC11" s="15" t="s">
        <v>4</v>
      </c>
      <c r="AD11" s="1"/>
      <c r="AE11" s="14"/>
      <c r="AF11" s="15"/>
      <c r="AG11" s="1"/>
      <c r="AH11" s="14"/>
      <c r="AI11" s="15"/>
      <c r="AJ11" s="49" t="s">
        <v>52</v>
      </c>
      <c r="AK11" s="49" t="s">
        <v>3</v>
      </c>
      <c r="AL11" s="49" t="s">
        <v>53</v>
      </c>
      <c r="AM11" s="49" t="s">
        <v>52</v>
      </c>
      <c r="AN11" s="49" t="s">
        <v>3</v>
      </c>
      <c r="AO11" s="49" t="s">
        <v>53</v>
      </c>
      <c r="AP11" s="1"/>
      <c r="AQ11" s="14"/>
      <c r="AR11" s="15"/>
      <c r="AS11" s="49" t="s">
        <v>52</v>
      </c>
      <c r="AT11" s="49" t="s">
        <v>3</v>
      </c>
      <c r="AU11" s="49" t="s">
        <v>53</v>
      </c>
      <c r="AV11" s="1"/>
      <c r="AW11" s="14"/>
      <c r="AX11" s="15"/>
    </row>
    <row r="12" spans="1:50" s="8" customFormat="1" ht="20.25" customHeight="1" x14ac:dyDescent="0.25">
      <c r="A12" s="26" t="s">
        <v>5</v>
      </c>
      <c r="B12" s="57"/>
      <c r="C12" s="58">
        <f>C13</f>
        <v>5504952</v>
      </c>
      <c r="D12" s="58">
        <f t="shared" ref="D12:E12" si="0">D13</f>
        <v>5504952</v>
      </c>
      <c r="E12" s="59">
        <f t="shared" si="0"/>
        <v>0</v>
      </c>
      <c r="F12" s="60">
        <f>F13</f>
        <v>2276960</v>
      </c>
      <c r="G12" s="61">
        <f t="shared" ref="G12:H12" si="1">G13</f>
        <v>2276960</v>
      </c>
      <c r="H12" s="55">
        <f t="shared" si="1"/>
        <v>0</v>
      </c>
      <c r="I12" s="60">
        <f>I13</f>
        <v>772333</v>
      </c>
      <c r="J12" s="61">
        <f t="shared" ref="J12:K12" si="2">J13</f>
        <v>772333</v>
      </c>
      <c r="K12" s="55">
        <f t="shared" si="2"/>
        <v>0</v>
      </c>
      <c r="L12" s="60">
        <f>L13</f>
        <v>2455659</v>
      </c>
      <c r="M12" s="61">
        <f>M13</f>
        <v>2455659</v>
      </c>
      <c r="N12" s="55">
        <f>N13</f>
        <v>0</v>
      </c>
      <c r="O12" s="60">
        <f>O13</f>
        <v>0</v>
      </c>
      <c r="P12" s="61">
        <f t="shared" ref="P12:Q12" si="3">P13</f>
        <v>0</v>
      </c>
      <c r="Q12" s="55">
        <f t="shared" si="3"/>
        <v>0</v>
      </c>
      <c r="R12" s="60">
        <f>R13</f>
        <v>0</v>
      </c>
      <c r="S12" s="61">
        <f t="shared" ref="S12:T12" si="4">S13</f>
        <v>0</v>
      </c>
      <c r="T12" s="55">
        <f t="shared" si="4"/>
        <v>0</v>
      </c>
      <c r="U12" s="60"/>
      <c r="V12" s="61"/>
      <c r="W12" s="55"/>
      <c r="X12" s="60"/>
      <c r="Y12" s="61"/>
      <c r="Z12" s="55"/>
      <c r="AA12" s="60">
        <f>AA13</f>
        <v>0</v>
      </c>
      <c r="AB12" s="61">
        <f t="shared" ref="AB12:AC12" si="5">AB13</f>
        <v>0</v>
      </c>
      <c r="AC12" s="55">
        <f t="shared" si="5"/>
        <v>0</v>
      </c>
      <c r="AD12" s="60"/>
      <c r="AE12" s="61"/>
      <c r="AF12" s="55"/>
      <c r="AG12" s="60"/>
      <c r="AH12" s="61"/>
      <c r="AI12" s="55"/>
      <c r="AJ12" s="60">
        <f>AJ13</f>
        <v>0</v>
      </c>
      <c r="AK12" s="61">
        <f t="shared" ref="AK12:AU12" si="6">AK13</f>
        <v>0</v>
      </c>
      <c r="AL12" s="55">
        <f t="shared" si="6"/>
        <v>0</v>
      </c>
      <c r="AM12" s="60">
        <f>AM13</f>
        <v>0</v>
      </c>
      <c r="AN12" s="61">
        <f t="shared" si="6"/>
        <v>0</v>
      </c>
      <c r="AO12" s="55">
        <f t="shared" si="6"/>
        <v>0</v>
      </c>
      <c r="AP12" s="60"/>
      <c r="AQ12" s="61"/>
      <c r="AR12" s="55"/>
      <c r="AS12" s="60">
        <f>AS13</f>
        <v>0</v>
      </c>
      <c r="AT12" s="61">
        <f t="shared" si="6"/>
        <v>0</v>
      </c>
      <c r="AU12" s="55">
        <f t="shared" si="6"/>
        <v>0</v>
      </c>
      <c r="AV12" s="60"/>
      <c r="AW12" s="61"/>
      <c r="AX12" s="55"/>
    </row>
    <row r="13" spans="1:50" ht="28.5" customHeight="1" x14ac:dyDescent="0.25">
      <c r="A13" s="9" t="s">
        <v>38</v>
      </c>
      <c r="B13" s="29" t="s">
        <v>6</v>
      </c>
      <c r="C13" s="54">
        <f>D13+E13</f>
        <v>5504952</v>
      </c>
      <c r="D13" s="54">
        <f>G13+J13+M13+P13+S13+V13+Y13+AB13+AE13+AH13+AQ13+AW13+AK13+AN13+AT13</f>
        <v>5504952</v>
      </c>
      <c r="E13" s="54">
        <f>H13+K13+N13+Q13+T13+W13+Z13+AC13+AF13+AI13+AR13+AX13+AL13+AO13+AU13</f>
        <v>0</v>
      </c>
      <c r="F13" s="33">
        <f>G13+H13</f>
        <v>2276960</v>
      </c>
      <c r="G13" s="22">
        <v>2276960</v>
      </c>
      <c r="H13" s="24"/>
      <c r="I13" s="33">
        <f>J13+K13</f>
        <v>772333</v>
      </c>
      <c r="J13" s="22">
        <v>772333</v>
      </c>
      <c r="K13" s="24"/>
      <c r="L13" s="33">
        <f>+M13+N13</f>
        <v>2455659</v>
      </c>
      <c r="M13" s="22">
        <v>2455659</v>
      </c>
      <c r="N13" s="24"/>
      <c r="O13" s="33">
        <f>P13+Q13</f>
        <v>0</v>
      </c>
      <c r="P13" s="22"/>
      <c r="Q13" s="24"/>
      <c r="R13" s="33">
        <f>S13+T13</f>
        <v>0</v>
      </c>
      <c r="S13" s="22"/>
      <c r="T13" s="24"/>
      <c r="U13" s="33"/>
      <c r="V13" s="22"/>
      <c r="W13" s="24"/>
      <c r="X13" s="33"/>
      <c r="Y13" s="22"/>
      <c r="Z13" s="24"/>
      <c r="AA13" s="33">
        <f>AB13+AC13</f>
        <v>0</v>
      </c>
      <c r="AB13" s="22"/>
      <c r="AC13" s="24"/>
      <c r="AD13" s="33"/>
      <c r="AE13" s="22"/>
      <c r="AF13" s="24"/>
      <c r="AG13" s="33"/>
      <c r="AH13" s="22"/>
      <c r="AI13" s="24"/>
      <c r="AJ13" s="33">
        <f>AK13+AL13</f>
        <v>0</v>
      </c>
      <c r="AK13" s="22"/>
      <c r="AL13" s="24"/>
      <c r="AM13" s="33">
        <f>AN13+AO13</f>
        <v>0</v>
      </c>
      <c r="AN13" s="22"/>
      <c r="AO13" s="24"/>
      <c r="AP13" s="33"/>
      <c r="AQ13" s="22"/>
      <c r="AR13" s="24"/>
      <c r="AS13" s="33">
        <f>AT13+AU13</f>
        <v>0</v>
      </c>
      <c r="AT13" s="22"/>
      <c r="AU13" s="24"/>
      <c r="AV13" s="33"/>
      <c r="AW13" s="22"/>
      <c r="AX13" s="24"/>
    </row>
    <row r="14" spans="1:50" s="8" customFormat="1" ht="18" x14ac:dyDescent="0.25">
      <c r="A14" s="27" t="s">
        <v>7</v>
      </c>
      <c r="B14" s="62"/>
      <c r="C14" s="58">
        <f>C15+C16+C17+C18</f>
        <v>-403884</v>
      </c>
      <c r="D14" s="58">
        <f t="shared" ref="D14:E14" si="7">D15+D16+D17+D18</f>
        <v>0</v>
      </c>
      <c r="E14" s="59">
        <f t="shared" si="7"/>
        <v>-403884</v>
      </c>
      <c r="F14" s="60">
        <f>F15+F16+F17+F18</f>
        <v>-1598168</v>
      </c>
      <c r="G14" s="61">
        <f>G15+G16+G17+G18</f>
        <v>0</v>
      </c>
      <c r="H14" s="55">
        <f>H15+H16+H17+H18</f>
        <v>-1598168</v>
      </c>
      <c r="I14" s="60">
        <f>I15+I16+I17+I18</f>
        <v>-201141</v>
      </c>
      <c r="J14" s="61">
        <f t="shared" ref="J14:K14" si="8">J15+J16+J17+J18</f>
        <v>0</v>
      </c>
      <c r="K14" s="55">
        <f t="shared" si="8"/>
        <v>-201141</v>
      </c>
      <c r="L14" s="60">
        <f>L15+L16+L17+L18</f>
        <v>1395425</v>
      </c>
      <c r="M14" s="61">
        <f>M15+M16+M17+M18</f>
        <v>0</v>
      </c>
      <c r="N14" s="55">
        <f>N15+N16+N17+N18</f>
        <v>1395425</v>
      </c>
      <c r="O14" s="60">
        <f>O15+O16+O17+O18</f>
        <v>0</v>
      </c>
      <c r="P14" s="61">
        <f t="shared" ref="P14:Q14" si="9">P15+P16+P17+P18</f>
        <v>0</v>
      </c>
      <c r="Q14" s="55">
        <f t="shared" si="9"/>
        <v>0</v>
      </c>
      <c r="R14" s="60">
        <f>R15+R16+R17+R18</f>
        <v>0</v>
      </c>
      <c r="S14" s="61">
        <f t="shared" ref="S14:T14" si="10">S15+S16+S17+S18</f>
        <v>0</v>
      </c>
      <c r="T14" s="55">
        <f t="shared" si="10"/>
        <v>0</v>
      </c>
      <c r="U14" s="60"/>
      <c r="V14" s="61"/>
      <c r="W14" s="55"/>
      <c r="X14" s="60"/>
      <c r="Y14" s="61"/>
      <c r="Z14" s="55"/>
      <c r="AA14" s="60">
        <f>AA15+AA16+AA17+AA18</f>
        <v>0</v>
      </c>
      <c r="AB14" s="61">
        <f t="shared" ref="AB14:AC14" si="11">AB15+AB16+AB17+AB18</f>
        <v>0</v>
      </c>
      <c r="AC14" s="55">
        <f t="shared" si="11"/>
        <v>0</v>
      </c>
      <c r="AD14" s="60"/>
      <c r="AE14" s="61"/>
      <c r="AF14" s="55"/>
      <c r="AG14" s="60"/>
      <c r="AH14" s="61"/>
      <c r="AI14" s="55"/>
      <c r="AJ14" s="60">
        <f>AJ15+AJ16+AJ17+AJ18</f>
        <v>0</v>
      </c>
      <c r="AK14" s="61">
        <f t="shared" ref="AK14:AL14" si="12">AK15+AK16+AK17+AK18</f>
        <v>0</v>
      </c>
      <c r="AL14" s="55">
        <f t="shared" si="12"/>
        <v>0</v>
      </c>
      <c r="AM14" s="60">
        <f>AM15+AM16+AM17+AM18</f>
        <v>0</v>
      </c>
      <c r="AN14" s="61">
        <f t="shared" ref="AN14:AO14" si="13">AN15+AN16+AN17+AN18</f>
        <v>0</v>
      </c>
      <c r="AO14" s="55">
        <f t="shared" si="13"/>
        <v>0</v>
      </c>
      <c r="AP14" s="60"/>
      <c r="AQ14" s="61"/>
      <c r="AR14" s="55"/>
      <c r="AS14" s="60">
        <f>AS15+AS16+AS17+AS18</f>
        <v>0</v>
      </c>
      <c r="AT14" s="61">
        <f t="shared" ref="AT14:AU14" si="14">AT15+AT16+AT17+AT18</f>
        <v>0</v>
      </c>
      <c r="AU14" s="55">
        <f t="shared" si="14"/>
        <v>0</v>
      </c>
      <c r="AV14" s="60"/>
      <c r="AW14" s="61"/>
      <c r="AX14" s="55"/>
    </row>
    <row r="15" spans="1:50" ht="18.75" customHeight="1" x14ac:dyDescent="0.25">
      <c r="A15" s="2" t="s">
        <v>8</v>
      </c>
      <c r="B15" s="29" t="s">
        <v>9</v>
      </c>
      <c r="C15" s="54">
        <f>D15+E15</f>
        <v>0</v>
      </c>
      <c r="D15" s="54">
        <f>G15+J15+M15+P15+S15+V15+Y15+AB15+AE15+AH15+AQ15+AW15+AK15+AN15+AT15</f>
        <v>0</v>
      </c>
      <c r="E15" s="54">
        <f>H15+K15+N15+Q15+T15+W15+Z15+AC15+AF15+AI15+AR15+AX15+AL15+AO15+AU15</f>
        <v>0</v>
      </c>
      <c r="F15" s="33">
        <f>G15+H15</f>
        <v>0</v>
      </c>
      <c r="G15" s="22"/>
      <c r="H15" s="24"/>
      <c r="I15" s="33">
        <f>J15+K15</f>
        <v>0</v>
      </c>
      <c r="J15" s="22"/>
      <c r="K15" s="24"/>
      <c r="L15" s="33"/>
      <c r="M15" s="22"/>
      <c r="N15" s="24"/>
      <c r="O15" s="33">
        <f>P15+Q15</f>
        <v>0</v>
      </c>
      <c r="P15" s="22"/>
      <c r="Q15" s="24"/>
      <c r="R15" s="33">
        <f>S15+T15</f>
        <v>0</v>
      </c>
      <c r="S15" s="22"/>
      <c r="T15" s="24"/>
      <c r="U15" s="33"/>
      <c r="V15" s="22"/>
      <c r="W15" s="24"/>
      <c r="X15" s="33"/>
      <c r="Y15" s="22"/>
      <c r="Z15" s="24"/>
      <c r="AA15" s="33">
        <f>AB15+AC15</f>
        <v>0</v>
      </c>
      <c r="AB15" s="22"/>
      <c r="AC15" s="24"/>
      <c r="AD15" s="33"/>
      <c r="AE15" s="22"/>
      <c r="AF15" s="24"/>
      <c r="AG15" s="33"/>
      <c r="AH15" s="22"/>
      <c r="AI15" s="24"/>
      <c r="AJ15" s="33">
        <f>AK15+AL15</f>
        <v>0</v>
      </c>
      <c r="AK15" s="22"/>
      <c r="AL15" s="24"/>
      <c r="AM15" s="33">
        <f>AN15+AO15</f>
        <v>0</v>
      </c>
      <c r="AN15" s="22"/>
      <c r="AO15" s="24"/>
      <c r="AP15" s="33"/>
      <c r="AQ15" s="22"/>
      <c r="AR15" s="24"/>
      <c r="AS15" s="33">
        <f>AT15+AU15</f>
        <v>0</v>
      </c>
      <c r="AT15" s="22"/>
      <c r="AU15" s="24"/>
      <c r="AV15" s="33"/>
      <c r="AW15" s="22"/>
      <c r="AX15" s="24"/>
    </row>
    <row r="16" spans="1:50" ht="33" customHeight="1" x14ac:dyDescent="0.25">
      <c r="A16" s="2" t="s">
        <v>39</v>
      </c>
      <c r="B16" s="29" t="s">
        <v>10</v>
      </c>
      <c r="C16" s="54">
        <f>D16+E16</f>
        <v>1113786</v>
      </c>
      <c r="D16" s="54">
        <f t="shared" ref="D16:D18" si="15">G16+J16+M16+P16+S16+V16+Y16+AB16+AE16+AH16+AQ16+AW16+AK16+AN16+AT16</f>
        <v>0</v>
      </c>
      <c r="E16" s="54">
        <f t="shared" ref="E16:E18" si="16">H16+K16+N16+Q16+T16+W16+Z16+AC16+AF16+AI16+AR16+AX16+AL16+AO16+AU16</f>
        <v>1113786</v>
      </c>
      <c r="F16" s="33">
        <f t="shared" ref="F16:F18" si="17">G16+H16</f>
        <v>862730</v>
      </c>
      <c r="G16" s="22"/>
      <c r="H16" s="24">
        <v>862730</v>
      </c>
      <c r="I16" s="33">
        <f t="shared" ref="I16:I18" si="18">J16+K16</f>
        <v>172823</v>
      </c>
      <c r="J16" s="22"/>
      <c r="K16" s="24">
        <v>172823</v>
      </c>
      <c r="L16" s="33">
        <f>M16+N16</f>
        <v>78233</v>
      </c>
      <c r="M16" s="22"/>
      <c r="N16" s="24">
        <v>78233</v>
      </c>
      <c r="O16" s="33">
        <f t="shared" ref="O16:O18" si="19">P16+Q16</f>
        <v>0</v>
      </c>
      <c r="P16" s="22"/>
      <c r="Q16" s="24"/>
      <c r="R16" s="33">
        <f t="shared" ref="R16:R18" si="20">S16+T16</f>
        <v>0</v>
      </c>
      <c r="S16" s="22"/>
      <c r="T16" s="24"/>
      <c r="U16" s="33"/>
      <c r="V16" s="22"/>
      <c r="W16" s="24"/>
      <c r="X16" s="33"/>
      <c r="Y16" s="22"/>
      <c r="Z16" s="24"/>
      <c r="AA16" s="33">
        <f t="shared" ref="AA16:AA18" si="21">AB16+AC16</f>
        <v>0</v>
      </c>
      <c r="AB16" s="22"/>
      <c r="AC16" s="24"/>
      <c r="AD16" s="33"/>
      <c r="AE16" s="22"/>
      <c r="AF16" s="24"/>
      <c r="AG16" s="33"/>
      <c r="AH16" s="22"/>
      <c r="AI16" s="24"/>
      <c r="AJ16" s="33">
        <f t="shared" ref="AJ16:AJ18" si="22">AK16+AL16</f>
        <v>0</v>
      </c>
      <c r="AK16" s="22"/>
      <c r="AL16" s="24"/>
      <c r="AM16" s="33">
        <f t="shared" ref="AM16:AM18" si="23">AN16+AO16</f>
        <v>0</v>
      </c>
      <c r="AN16" s="22"/>
      <c r="AO16" s="24"/>
      <c r="AP16" s="33"/>
      <c r="AQ16" s="22"/>
      <c r="AR16" s="24"/>
      <c r="AS16" s="33">
        <f t="shared" ref="AS16:AS18" si="24">AT16+AU16</f>
        <v>0</v>
      </c>
      <c r="AT16" s="22"/>
      <c r="AU16" s="24"/>
      <c r="AV16" s="33"/>
      <c r="AW16" s="22"/>
      <c r="AX16" s="24"/>
    </row>
    <row r="17" spans="1:50" ht="33" customHeight="1" x14ac:dyDescent="0.25">
      <c r="A17" s="2" t="s">
        <v>40</v>
      </c>
      <c r="B17" s="29" t="s">
        <v>11</v>
      </c>
      <c r="C17" s="54">
        <f t="shared" ref="C17:C18" si="25">D17+E17</f>
        <v>0</v>
      </c>
      <c r="D17" s="54">
        <f t="shared" si="15"/>
        <v>0</v>
      </c>
      <c r="E17" s="54">
        <f t="shared" si="16"/>
        <v>0</v>
      </c>
      <c r="F17" s="33">
        <f>G17+H17</f>
        <v>0</v>
      </c>
      <c r="G17" s="22"/>
      <c r="H17" s="24"/>
      <c r="I17" s="33">
        <f t="shared" si="18"/>
        <v>0</v>
      </c>
      <c r="J17" s="22"/>
      <c r="K17" s="24"/>
      <c r="L17" s="33">
        <f>M17+N17</f>
        <v>0</v>
      </c>
      <c r="M17" s="22"/>
      <c r="N17" s="24"/>
      <c r="O17" s="33">
        <f t="shared" si="19"/>
        <v>0</v>
      </c>
      <c r="P17" s="22">
        <v>0</v>
      </c>
      <c r="Q17" s="24"/>
      <c r="R17" s="33">
        <f t="shared" si="20"/>
        <v>0</v>
      </c>
      <c r="S17" s="22">
        <v>0</v>
      </c>
      <c r="T17" s="24"/>
      <c r="U17" s="33"/>
      <c r="V17" s="22"/>
      <c r="W17" s="24"/>
      <c r="X17" s="33"/>
      <c r="Y17" s="22"/>
      <c r="Z17" s="24"/>
      <c r="AA17" s="33">
        <f t="shared" si="21"/>
        <v>0</v>
      </c>
      <c r="AB17" s="22">
        <v>0</v>
      </c>
      <c r="AC17" s="24"/>
      <c r="AD17" s="33"/>
      <c r="AE17" s="22"/>
      <c r="AF17" s="24"/>
      <c r="AG17" s="33"/>
      <c r="AH17" s="22"/>
      <c r="AI17" s="24"/>
      <c r="AJ17" s="33">
        <f t="shared" si="22"/>
        <v>0</v>
      </c>
      <c r="AK17" s="22"/>
      <c r="AL17" s="24"/>
      <c r="AM17" s="33">
        <f t="shared" si="23"/>
        <v>0</v>
      </c>
      <c r="AN17" s="22"/>
      <c r="AO17" s="24"/>
      <c r="AP17" s="33"/>
      <c r="AQ17" s="22"/>
      <c r="AR17" s="24"/>
      <c r="AS17" s="33">
        <f t="shared" si="24"/>
        <v>0</v>
      </c>
      <c r="AT17" s="22"/>
      <c r="AU17" s="24"/>
      <c r="AV17" s="33"/>
      <c r="AW17" s="22"/>
      <c r="AX17" s="24"/>
    </row>
    <row r="18" spans="1:50" ht="45" customHeight="1" x14ac:dyDescent="0.25">
      <c r="A18" s="3" t="s">
        <v>41</v>
      </c>
      <c r="B18" s="29" t="s">
        <v>12</v>
      </c>
      <c r="C18" s="54">
        <f t="shared" si="25"/>
        <v>-1517670</v>
      </c>
      <c r="D18" s="54">
        <f t="shared" si="15"/>
        <v>0</v>
      </c>
      <c r="E18" s="54">
        <f t="shared" si="16"/>
        <v>-1517670</v>
      </c>
      <c r="F18" s="33">
        <f t="shared" si="17"/>
        <v>-2460898</v>
      </c>
      <c r="G18" s="22"/>
      <c r="H18" s="51">
        <v>-2460898</v>
      </c>
      <c r="I18" s="33">
        <f t="shared" si="18"/>
        <v>-373964</v>
      </c>
      <c r="J18" s="22">
        <v>0</v>
      </c>
      <c r="K18" s="51">
        <v>-373964</v>
      </c>
      <c r="L18" s="33">
        <f t="shared" ref="L18:L28" si="26">M18+N18</f>
        <v>1317192</v>
      </c>
      <c r="M18" s="22"/>
      <c r="N18" s="51">
        <v>1317192</v>
      </c>
      <c r="O18" s="33">
        <f t="shared" si="19"/>
        <v>0</v>
      </c>
      <c r="P18" s="22"/>
      <c r="Q18" s="24"/>
      <c r="R18" s="33">
        <f t="shared" si="20"/>
        <v>0</v>
      </c>
      <c r="S18" s="22"/>
      <c r="T18" s="24"/>
      <c r="U18" s="33"/>
      <c r="V18" s="22"/>
      <c r="W18" s="24"/>
      <c r="X18" s="33"/>
      <c r="Y18" s="22"/>
      <c r="Z18" s="24"/>
      <c r="AA18" s="33">
        <f t="shared" si="21"/>
        <v>0</v>
      </c>
      <c r="AB18" s="22"/>
      <c r="AC18" s="24"/>
      <c r="AD18" s="33"/>
      <c r="AE18" s="22"/>
      <c r="AF18" s="24"/>
      <c r="AG18" s="33"/>
      <c r="AH18" s="22"/>
      <c r="AI18" s="24"/>
      <c r="AJ18" s="33">
        <f t="shared" si="22"/>
        <v>0</v>
      </c>
      <c r="AK18" s="22"/>
      <c r="AL18" s="24"/>
      <c r="AM18" s="33">
        <f t="shared" si="23"/>
        <v>0</v>
      </c>
      <c r="AN18" s="22"/>
      <c r="AO18" s="24"/>
      <c r="AP18" s="33"/>
      <c r="AQ18" s="22"/>
      <c r="AR18" s="24"/>
      <c r="AS18" s="33">
        <f t="shared" si="24"/>
        <v>0</v>
      </c>
      <c r="AT18" s="22"/>
      <c r="AU18" s="24"/>
      <c r="AV18" s="33"/>
      <c r="AW18" s="22"/>
      <c r="AX18" s="24"/>
    </row>
    <row r="19" spans="1:50" s="8" customFormat="1" ht="18" x14ac:dyDescent="0.25">
      <c r="A19" s="28" t="s">
        <v>13</v>
      </c>
      <c r="B19" s="63"/>
      <c r="C19" s="58">
        <f>C20+C21+C22</f>
        <v>101548</v>
      </c>
      <c r="D19" s="58">
        <f>D20+D21+D22</f>
        <v>101548</v>
      </c>
      <c r="E19" s="59">
        <f>E20+E21+E22</f>
        <v>0</v>
      </c>
      <c r="F19" s="60">
        <f>F20+F21+F22</f>
        <v>0</v>
      </c>
      <c r="G19" s="61">
        <f t="shared" ref="G19:AC19" si="27">G20+G21+G22</f>
        <v>0</v>
      </c>
      <c r="H19" s="55">
        <f t="shared" si="27"/>
        <v>0</v>
      </c>
      <c r="I19" s="60">
        <f t="shared" si="27"/>
        <v>0</v>
      </c>
      <c r="J19" s="61">
        <f t="shared" si="27"/>
        <v>0</v>
      </c>
      <c r="K19" s="55">
        <f t="shared" si="27"/>
        <v>0</v>
      </c>
      <c r="L19" s="60">
        <f t="shared" si="27"/>
        <v>0</v>
      </c>
      <c r="M19" s="61">
        <f t="shared" si="27"/>
        <v>0</v>
      </c>
      <c r="N19" s="55">
        <f t="shared" si="27"/>
        <v>0</v>
      </c>
      <c r="O19" s="60">
        <f t="shared" si="27"/>
        <v>0</v>
      </c>
      <c r="P19" s="61">
        <f t="shared" si="27"/>
        <v>0</v>
      </c>
      <c r="Q19" s="55">
        <f t="shared" si="27"/>
        <v>0</v>
      </c>
      <c r="R19" s="60">
        <f t="shared" si="27"/>
        <v>15281</v>
      </c>
      <c r="S19" s="61">
        <f t="shared" si="27"/>
        <v>15281</v>
      </c>
      <c r="T19" s="55">
        <f t="shared" si="27"/>
        <v>0</v>
      </c>
      <c r="U19" s="60"/>
      <c r="V19" s="61"/>
      <c r="W19" s="55"/>
      <c r="X19" s="60"/>
      <c r="Y19" s="61"/>
      <c r="Z19" s="55"/>
      <c r="AA19" s="60">
        <f t="shared" si="27"/>
        <v>5440</v>
      </c>
      <c r="AB19" s="61">
        <f t="shared" si="27"/>
        <v>5440</v>
      </c>
      <c r="AC19" s="55">
        <f t="shared" si="27"/>
        <v>0</v>
      </c>
      <c r="AD19" s="60"/>
      <c r="AE19" s="61"/>
      <c r="AF19" s="55"/>
      <c r="AG19" s="64"/>
      <c r="AH19" s="61"/>
      <c r="AI19" s="65"/>
      <c r="AJ19" s="64">
        <f t="shared" ref="AJ19" si="28">AJ20+AJ21+AJ22</f>
        <v>30347</v>
      </c>
      <c r="AK19" s="61">
        <f>AK20+AK21+AK22</f>
        <v>30347</v>
      </c>
      <c r="AL19" s="65">
        <f t="shared" ref="AL19" si="29">AL20+AL21+AL22</f>
        <v>0</v>
      </c>
      <c r="AM19" s="64">
        <f t="shared" ref="AM19" si="30">AM20+AM21+AM22</f>
        <v>18490</v>
      </c>
      <c r="AN19" s="61">
        <f>AN20+AN21+AN22</f>
        <v>18490</v>
      </c>
      <c r="AO19" s="65">
        <f t="shared" ref="AO19" si="31">AO20+AO21+AO22</f>
        <v>0</v>
      </c>
      <c r="AP19" s="64"/>
      <c r="AQ19" s="61"/>
      <c r="AR19" s="65"/>
      <c r="AS19" s="64">
        <f t="shared" ref="AS19" si="32">AS20+AS21+AS22</f>
        <v>31990</v>
      </c>
      <c r="AT19" s="61">
        <f>AT20+AT21+AT22</f>
        <v>31990</v>
      </c>
      <c r="AU19" s="65">
        <f t="shared" ref="AU19" si="33">AU20+AU21+AU22</f>
        <v>0</v>
      </c>
      <c r="AV19" s="64"/>
      <c r="AW19" s="61"/>
      <c r="AX19" s="65"/>
    </row>
    <row r="20" spans="1:50" ht="44.25" customHeight="1" x14ac:dyDescent="0.25">
      <c r="A20" s="4" t="s">
        <v>42</v>
      </c>
      <c r="B20" s="30" t="s">
        <v>43</v>
      </c>
      <c r="C20" s="54">
        <f t="shared" ref="C20:C28" si="34">D20+E20</f>
        <v>20721</v>
      </c>
      <c r="D20" s="54">
        <f t="shared" ref="D20" si="35">G20+J20+M20+P20+S20+V20+Y20+AB20+AE20+AH20+AQ20+AW20+AK20+AN20+AT20</f>
        <v>20721</v>
      </c>
      <c r="E20" s="54">
        <f t="shared" ref="E20" si="36">H20+K20+N20+Q20+T20+W20+Z20+AC20+AF20+AI20+AR20+AX20+AL20+AO20+AU20</f>
        <v>0</v>
      </c>
      <c r="F20" s="33">
        <f>G20+H20</f>
        <v>0</v>
      </c>
      <c r="G20" s="22"/>
      <c r="H20" s="24"/>
      <c r="I20" s="33">
        <f t="shared" ref="I20:I28" si="37">J20+K20</f>
        <v>0</v>
      </c>
      <c r="J20" s="22">
        <v>0</v>
      </c>
      <c r="K20" s="24"/>
      <c r="L20" s="33">
        <f t="shared" si="26"/>
        <v>0</v>
      </c>
      <c r="M20" s="22"/>
      <c r="N20" s="24"/>
      <c r="O20" s="33">
        <f t="shared" ref="O20:O28" si="38">P20+Q20</f>
        <v>0</v>
      </c>
      <c r="P20" s="22">
        <v>0</v>
      </c>
      <c r="Q20" s="24"/>
      <c r="R20" s="33">
        <f t="shared" ref="R20:R28" si="39">S20+T20</f>
        <v>15281</v>
      </c>
      <c r="S20" s="22">
        <v>15281</v>
      </c>
      <c r="T20" s="24"/>
      <c r="U20" s="33"/>
      <c r="V20" s="22"/>
      <c r="W20" s="24"/>
      <c r="X20" s="33"/>
      <c r="Y20" s="22"/>
      <c r="Z20" s="24"/>
      <c r="AA20" s="33">
        <f>AB20+AC20</f>
        <v>5440</v>
      </c>
      <c r="AB20" s="22">
        <v>5440</v>
      </c>
      <c r="AC20" s="24"/>
      <c r="AD20" s="33"/>
      <c r="AE20" s="22"/>
      <c r="AF20" s="55"/>
      <c r="AG20" s="33"/>
      <c r="AH20" s="22"/>
      <c r="AI20" s="24"/>
      <c r="AJ20" s="33">
        <f>AK20+AL20</f>
        <v>0</v>
      </c>
      <c r="AK20" s="22"/>
      <c r="AL20" s="24"/>
      <c r="AM20" s="33">
        <f>AN20+AO20</f>
        <v>0</v>
      </c>
      <c r="AN20" s="22"/>
      <c r="AO20" s="24"/>
      <c r="AP20" s="33"/>
      <c r="AQ20" s="22"/>
      <c r="AR20" s="24"/>
      <c r="AS20" s="33">
        <f>AT20+AU20</f>
        <v>0</v>
      </c>
      <c r="AT20" s="22"/>
      <c r="AU20" s="24"/>
      <c r="AV20" s="33"/>
      <c r="AW20" s="22"/>
      <c r="AX20" s="24"/>
    </row>
    <row r="21" spans="1:50" ht="29.25" customHeight="1" x14ac:dyDescent="0.25">
      <c r="A21" s="4" t="s">
        <v>14</v>
      </c>
      <c r="B21" s="29"/>
      <c r="C21" s="54">
        <f t="shared" si="34"/>
        <v>80827</v>
      </c>
      <c r="D21" s="54">
        <f t="shared" ref="D21:D22" si="40">G21+J21+M21+P21+S21+V21+Y21+AB21+AE21+AH21+AQ21+AW21+AK21+AN21+AT21</f>
        <v>80827</v>
      </c>
      <c r="E21" s="54">
        <f t="shared" ref="E21:E22" si="41">H21+K21+N21+Q21+T21+W21+Z21+AC21+AF21+AI21+AR21+AX21+AL21+AO21+AU21</f>
        <v>0</v>
      </c>
      <c r="F21" s="33">
        <f>G21+H21</f>
        <v>0</v>
      </c>
      <c r="G21" s="22">
        <v>0</v>
      </c>
      <c r="H21" s="24"/>
      <c r="I21" s="33">
        <f t="shared" si="37"/>
        <v>0</v>
      </c>
      <c r="J21" s="22"/>
      <c r="K21" s="24"/>
      <c r="L21" s="33">
        <f t="shared" si="26"/>
        <v>0</v>
      </c>
      <c r="M21" s="22"/>
      <c r="N21" s="24"/>
      <c r="O21" s="33">
        <f t="shared" si="38"/>
        <v>0</v>
      </c>
      <c r="P21" s="22">
        <v>0</v>
      </c>
      <c r="Q21" s="24"/>
      <c r="R21" s="33">
        <f t="shared" si="39"/>
        <v>0</v>
      </c>
      <c r="S21" s="22">
        <v>0</v>
      </c>
      <c r="T21" s="24"/>
      <c r="U21" s="33"/>
      <c r="V21" s="22"/>
      <c r="W21" s="24"/>
      <c r="X21" s="33"/>
      <c r="Y21" s="22"/>
      <c r="Z21" s="24"/>
      <c r="AA21" s="33">
        <f>AB21+AC21</f>
        <v>0</v>
      </c>
      <c r="AB21" s="22">
        <v>0</v>
      </c>
      <c r="AC21" s="24"/>
      <c r="AD21" s="33"/>
      <c r="AE21" s="22"/>
      <c r="AF21" s="24"/>
      <c r="AG21" s="33"/>
      <c r="AH21" s="22"/>
      <c r="AI21" s="24"/>
      <c r="AJ21" s="33">
        <f>AK21+AL21</f>
        <v>30347</v>
      </c>
      <c r="AK21" s="22">
        <v>30347</v>
      </c>
      <c r="AL21" s="24"/>
      <c r="AM21" s="33">
        <f>AN21+AO21</f>
        <v>18490</v>
      </c>
      <c r="AN21" s="22">
        <v>18490</v>
      </c>
      <c r="AO21" s="24"/>
      <c r="AP21" s="33"/>
      <c r="AQ21" s="22"/>
      <c r="AR21" s="24"/>
      <c r="AS21" s="33">
        <f>AT21+AU21</f>
        <v>31990</v>
      </c>
      <c r="AT21" s="22">
        <v>31990</v>
      </c>
      <c r="AU21" s="24"/>
      <c r="AV21" s="33"/>
      <c r="AW21" s="22"/>
      <c r="AX21" s="24"/>
    </row>
    <row r="22" spans="1:50" ht="26.25" x14ac:dyDescent="0.25">
      <c r="A22" s="5" t="s">
        <v>15</v>
      </c>
      <c r="B22" s="29"/>
      <c r="C22" s="54">
        <f t="shared" si="34"/>
        <v>0</v>
      </c>
      <c r="D22" s="54">
        <f t="shared" si="40"/>
        <v>0</v>
      </c>
      <c r="E22" s="54">
        <f t="shared" si="41"/>
        <v>0</v>
      </c>
      <c r="F22" s="33">
        <f t="shared" ref="F22" si="42">G22+H22</f>
        <v>0</v>
      </c>
      <c r="G22" s="22">
        <v>0</v>
      </c>
      <c r="H22" s="24"/>
      <c r="I22" s="33">
        <f t="shared" si="37"/>
        <v>0</v>
      </c>
      <c r="J22" s="22">
        <v>0</v>
      </c>
      <c r="K22" s="24"/>
      <c r="L22" s="33">
        <f t="shared" si="26"/>
        <v>0</v>
      </c>
      <c r="M22" s="22"/>
      <c r="N22" s="24"/>
      <c r="O22" s="33">
        <f t="shared" si="38"/>
        <v>0</v>
      </c>
      <c r="P22" s="22"/>
      <c r="Q22" s="24"/>
      <c r="R22" s="33">
        <f t="shared" si="39"/>
        <v>0</v>
      </c>
      <c r="S22" s="22"/>
      <c r="T22" s="24"/>
      <c r="U22" s="33"/>
      <c r="V22" s="22"/>
      <c r="W22" s="24"/>
      <c r="X22" s="33"/>
      <c r="Y22" s="22"/>
      <c r="Z22" s="24"/>
      <c r="AA22" s="33">
        <f>AB22+AC22</f>
        <v>0</v>
      </c>
      <c r="AB22" s="22"/>
      <c r="AC22" s="24"/>
      <c r="AD22" s="33"/>
      <c r="AE22" s="22"/>
      <c r="AF22" s="24"/>
      <c r="AG22" s="33"/>
      <c r="AH22" s="22"/>
      <c r="AI22" s="24"/>
      <c r="AJ22" s="33">
        <f>AK22+AL22</f>
        <v>0</v>
      </c>
      <c r="AK22" s="22"/>
      <c r="AL22" s="24"/>
      <c r="AM22" s="33">
        <f>AN22+AO22</f>
        <v>0</v>
      </c>
      <c r="AN22" s="22"/>
      <c r="AO22" s="24"/>
      <c r="AP22" s="33"/>
      <c r="AQ22" s="22"/>
      <c r="AR22" s="24"/>
      <c r="AS22" s="33">
        <f>AT22+AU22</f>
        <v>0</v>
      </c>
      <c r="AT22" s="22"/>
      <c r="AU22" s="24"/>
      <c r="AV22" s="33"/>
      <c r="AW22" s="22"/>
      <c r="AX22" s="24"/>
    </row>
    <row r="23" spans="1:50" s="8" customFormat="1" ht="18" x14ac:dyDescent="0.25">
      <c r="A23" s="26" t="s">
        <v>16</v>
      </c>
      <c r="B23" s="66"/>
      <c r="C23" s="58">
        <f>C24+C25+C26+C27+C28+C29</f>
        <v>5202616</v>
      </c>
      <c r="D23" s="58">
        <f>D24+D25+D26+D27+D28+D29</f>
        <v>4273979</v>
      </c>
      <c r="E23" s="59">
        <f>E24+E25+E26+E27+E28+E29</f>
        <v>928637</v>
      </c>
      <c r="F23" s="60">
        <f>F24+F25+F26+F27+F28+F29</f>
        <v>678792</v>
      </c>
      <c r="G23" s="61">
        <f t="shared" ref="G23:AC23" si="43">G24+G25+G26+G27+G28+G29</f>
        <v>0</v>
      </c>
      <c r="H23" s="55">
        <f t="shared" si="43"/>
        <v>678792</v>
      </c>
      <c r="I23" s="60">
        <f t="shared" si="43"/>
        <v>571192</v>
      </c>
      <c r="J23" s="61">
        <f t="shared" si="43"/>
        <v>398369</v>
      </c>
      <c r="K23" s="55">
        <f t="shared" si="43"/>
        <v>172823</v>
      </c>
      <c r="L23" s="60">
        <f t="shared" si="43"/>
        <v>3851084</v>
      </c>
      <c r="M23" s="61">
        <f t="shared" si="43"/>
        <v>3774062</v>
      </c>
      <c r="N23" s="55">
        <f t="shared" si="43"/>
        <v>77022</v>
      </c>
      <c r="O23" s="60">
        <f t="shared" si="43"/>
        <v>0</v>
      </c>
      <c r="P23" s="61">
        <f t="shared" si="43"/>
        <v>0</v>
      </c>
      <c r="Q23" s="55">
        <f t="shared" si="43"/>
        <v>0</v>
      </c>
      <c r="R23" s="60">
        <f t="shared" si="43"/>
        <v>15281</v>
      </c>
      <c r="S23" s="61">
        <f t="shared" si="43"/>
        <v>15281</v>
      </c>
      <c r="T23" s="55">
        <f t="shared" si="43"/>
        <v>0</v>
      </c>
      <c r="U23" s="60"/>
      <c r="V23" s="61"/>
      <c r="W23" s="55"/>
      <c r="X23" s="60"/>
      <c r="Y23" s="61"/>
      <c r="Z23" s="55"/>
      <c r="AA23" s="60">
        <f t="shared" si="43"/>
        <v>5440</v>
      </c>
      <c r="AB23" s="61">
        <f t="shared" si="43"/>
        <v>5440</v>
      </c>
      <c r="AC23" s="55">
        <f t="shared" si="43"/>
        <v>0</v>
      </c>
      <c r="AD23" s="60"/>
      <c r="AE23" s="61"/>
      <c r="AF23" s="55"/>
      <c r="AG23" s="67"/>
      <c r="AH23" s="55"/>
      <c r="AI23" s="55"/>
      <c r="AJ23" s="67">
        <f t="shared" ref="AJ23:AL23" si="44">AJ24+AJ25+AJ26+AJ27+AJ28+AJ29</f>
        <v>30347</v>
      </c>
      <c r="AK23" s="55">
        <f t="shared" si="44"/>
        <v>30347</v>
      </c>
      <c r="AL23" s="55">
        <f t="shared" si="44"/>
        <v>0</v>
      </c>
      <c r="AM23" s="67">
        <f t="shared" ref="AM23:AO23" si="45">AM24+AM25+AM26+AM27+AM28+AM29</f>
        <v>18490</v>
      </c>
      <c r="AN23" s="55">
        <f t="shared" si="45"/>
        <v>18490</v>
      </c>
      <c r="AO23" s="55">
        <f t="shared" si="45"/>
        <v>0</v>
      </c>
      <c r="AP23" s="67"/>
      <c r="AQ23" s="55"/>
      <c r="AR23" s="55"/>
      <c r="AS23" s="67">
        <f t="shared" ref="AS23:AU23" si="46">AS24+AS25+AS26+AS27+AS28+AS29</f>
        <v>31990</v>
      </c>
      <c r="AT23" s="55">
        <f t="shared" si="46"/>
        <v>31990</v>
      </c>
      <c r="AU23" s="55">
        <f t="shared" si="46"/>
        <v>0</v>
      </c>
      <c r="AV23" s="67"/>
      <c r="AW23" s="55"/>
      <c r="AX23" s="55"/>
    </row>
    <row r="24" spans="1:50" ht="45" customHeight="1" x14ac:dyDescent="0.25">
      <c r="A24" s="6" t="s">
        <v>44</v>
      </c>
      <c r="B24" s="29" t="s">
        <v>17</v>
      </c>
      <c r="C24" s="54">
        <f>D24+E24</f>
        <v>0</v>
      </c>
      <c r="D24" s="54">
        <f t="shared" ref="D24" si="47">G24+J24+M24+P24+S24+V24+Y24+AB24+AE24+AH24+AQ24+AW24+AK24+AN24+AT24</f>
        <v>0</v>
      </c>
      <c r="E24" s="54">
        <f t="shared" ref="E24" si="48">H24+K24+N24+Q24+T24+W24+Z24+AC24+AF24+AI24+AR24+AX24+AL24+AO24+AU24</f>
        <v>0</v>
      </c>
      <c r="F24" s="33">
        <f>G24+H24</f>
        <v>0</v>
      </c>
      <c r="G24" s="22"/>
      <c r="H24" s="24"/>
      <c r="I24" s="33">
        <f>J24+K24</f>
        <v>0</v>
      </c>
      <c r="J24" s="22"/>
      <c r="K24" s="24"/>
      <c r="L24" s="33">
        <f t="shared" si="26"/>
        <v>0</v>
      </c>
      <c r="M24" s="22"/>
      <c r="N24" s="24"/>
      <c r="O24" s="33">
        <f>P24+Q24</f>
        <v>0</v>
      </c>
      <c r="P24" s="22"/>
      <c r="Q24" s="24"/>
      <c r="R24" s="33">
        <f>S24+T24</f>
        <v>0</v>
      </c>
      <c r="S24" s="22"/>
      <c r="T24" s="24"/>
      <c r="U24" s="33"/>
      <c r="V24" s="22"/>
      <c r="W24" s="24"/>
      <c r="X24" s="33"/>
      <c r="Y24" s="22"/>
      <c r="Z24" s="24"/>
      <c r="AA24" s="33">
        <f>AB24+AC24</f>
        <v>0</v>
      </c>
      <c r="AB24" s="22">
        <v>0</v>
      </c>
      <c r="AC24" s="24"/>
      <c r="AD24" s="33"/>
      <c r="AE24" s="22"/>
      <c r="AF24" s="24"/>
      <c r="AG24" s="33"/>
      <c r="AH24" s="22"/>
      <c r="AI24" s="24"/>
      <c r="AJ24" s="33">
        <f>AK24+AL24</f>
        <v>0</v>
      </c>
      <c r="AK24" s="22"/>
      <c r="AL24" s="24"/>
      <c r="AM24" s="33">
        <f>AN24+AO24</f>
        <v>0</v>
      </c>
      <c r="AN24" s="22"/>
      <c r="AO24" s="24"/>
      <c r="AP24" s="33"/>
      <c r="AQ24" s="22"/>
      <c r="AR24" s="24"/>
      <c r="AS24" s="33">
        <f>AT24+AU24</f>
        <v>0</v>
      </c>
      <c r="AT24" s="22"/>
      <c r="AU24" s="24"/>
      <c r="AV24" s="33"/>
      <c r="AW24" s="22"/>
      <c r="AX24" s="24"/>
    </row>
    <row r="25" spans="1:50" ht="25.5" x14ac:dyDescent="0.25">
      <c r="A25" s="6" t="s">
        <v>18</v>
      </c>
      <c r="B25" s="29" t="s">
        <v>19</v>
      </c>
      <c r="C25" s="54">
        <f t="shared" si="34"/>
        <v>184000</v>
      </c>
      <c r="D25" s="54">
        <f t="shared" ref="D25:D28" si="49">G25+J25+M25+P25+S25+V25+Y25+AB25+AE25+AH25+AQ25+AW25+AK25+AN25+AT25</f>
        <v>180320</v>
      </c>
      <c r="E25" s="54">
        <f t="shared" ref="E25:E28" si="50">H25+K25+N25+Q25+T25+W25+Z25+AC25+AF25+AI25+AR25+AX25+AL25+AO25+AU25</f>
        <v>3680</v>
      </c>
      <c r="F25" s="33">
        <f t="shared" ref="F25:F28" si="51">G25+H25</f>
        <v>0</v>
      </c>
      <c r="G25" s="22"/>
      <c r="H25" s="24"/>
      <c r="I25" s="33">
        <f t="shared" si="37"/>
        <v>0</v>
      </c>
      <c r="J25" s="22"/>
      <c r="K25" s="24"/>
      <c r="L25" s="33">
        <f t="shared" si="26"/>
        <v>184000</v>
      </c>
      <c r="M25" s="22">
        <v>180320</v>
      </c>
      <c r="N25" s="24">
        <v>3680</v>
      </c>
      <c r="O25" s="33">
        <f t="shared" si="38"/>
        <v>0</v>
      </c>
      <c r="P25" s="22"/>
      <c r="Q25" s="24"/>
      <c r="R25" s="33">
        <f t="shared" si="39"/>
        <v>0</v>
      </c>
      <c r="S25" s="22"/>
      <c r="T25" s="24"/>
      <c r="U25" s="33"/>
      <c r="V25" s="22"/>
      <c r="W25" s="24"/>
      <c r="X25" s="33"/>
      <c r="Y25" s="22"/>
      <c r="Z25" s="24"/>
      <c r="AA25" s="33">
        <f t="shared" ref="AA25:AA28" si="52">AB25+AC25</f>
        <v>0</v>
      </c>
      <c r="AB25" s="22"/>
      <c r="AC25" s="24"/>
      <c r="AD25" s="33"/>
      <c r="AE25" s="22"/>
      <c r="AF25" s="24"/>
      <c r="AG25" s="33"/>
      <c r="AH25" s="22"/>
      <c r="AI25" s="24"/>
      <c r="AJ25" s="33">
        <f t="shared" ref="AJ25:AJ28" si="53">AK25+AL25</f>
        <v>0</v>
      </c>
      <c r="AK25" s="22"/>
      <c r="AL25" s="24"/>
      <c r="AM25" s="33">
        <f t="shared" ref="AM25:AM28" si="54">AN25+AO25</f>
        <v>0</v>
      </c>
      <c r="AN25" s="22"/>
      <c r="AO25" s="24"/>
      <c r="AP25" s="33"/>
      <c r="AQ25" s="22"/>
      <c r="AR25" s="24"/>
      <c r="AS25" s="33">
        <f t="shared" ref="AS25:AS28" si="55">AT25+AU25</f>
        <v>0</v>
      </c>
      <c r="AT25" s="22"/>
      <c r="AU25" s="24"/>
      <c r="AV25" s="33"/>
      <c r="AW25" s="22"/>
      <c r="AX25" s="24"/>
    </row>
    <row r="26" spans="1:50" ht="25.5" x14ac:dyDescent="0.25">
      <c r="A26" s="6" t="s">
        <v>20</v>
      </c>
      <c r="B26" s="29" t="s">
        <v>21</v>
      </c>
      <c r="C26" s="54">
        <f t="shared" si="34"/>
        <v>0</v>
      </c>
      <c r="D26" s="54">
        <f t="shared" si="49"/>
        <v>0</v>
      </c>
      <c r="E26" s="54">
        <f t="shared" si="50"/>
        <v>0</v>
      </c>
      <c r="F26" s="33">
        <f t="shared" si="51"/>
        <v>0</v>
      </c>
      <c r="G26" s="22"/>
      <c r="H26" s="24"/>
      <c r="I26" s="33">
        <f t="shared" si="37"/>
        <v>0</v>
      </c>
      <c r="J26" s="22"/>
      <c r="K26" s="24"/>
      <c r="L26" s="33">
        <f t="shared" si="26"/>
        <v>0</v>
      </c>
      <c r="M26" s="22"/>
      <c r="N26" s="24"/>
      <c r="O26" s="33">
        <f t="shared" si="38"/>
        <v>0</v>
      </c>
      <c r="P26" s="22"/>
      <c r="Q26" s="24"/>
      <c r="R26" s="33">
        <f t="shared" si="39"/>
        <v>0</v>
      </c>
      <c r="S26" s="22"/>
      <c r="T26" s="24"/>
      <c r="U26" s="33"/>
      <c r="V26" s="22"/>
      <c r="W26" s="24"/>
      <c r="X26" s="33"/>
      <c r="Y26" s="22"/>
      <c r="Z26" s="24"/>
      <c r="AA26" s="33">
        <f t="shared" si="52"/>
        <v>0</v>
      </c>
      <c r="AB26" s="22">
        <v>0</v>
      </c>
      <c r="AC26" s="24"/>
      <c r="AD26" s="33"/>
      <c r="AE26" s="22"/>
      <c r="AF26" s="24"/>
      <c r="AG26" s="33"/>
      <c r="AH26" s="22"/>
      <c r="AI26" s="24"/>
      <c r="AJ26" s="33">
        <f t="shared" si="53"/>
        <v>0</v>
      </c>
      <c r="AK26" s="22"/>
      <c r="AL26" s="24"/>
      <c r="AM26" s="33">
        <f t="shared" si="54"/>
        <v>0</v>
      </c>
      <c r="AN26" s="22"/>
      <c r="AO26" s="24"/>
      <c r="AP26" s="33"/>
      <c r="AQ26" s="22"/>
      <c r="AR26" s="24"/>
      <c r="AS26" s="33">
        <f t="shared" si="55"/>
        <v>0</v>
      </c>
      <c r="AT26" s="22"/>
      <c r="AU26" s="24"/>
      <c r="AV26" s="33"/>
      <c r="AW26" s="22"/>
      <c r="AX26" s="24"/>
    </row>
    <row r="27" spans="1:50" ht="18" x14ac:dyDescent="0.25">
      <c r="A27" s="1" t="s">
        <v>22</v>
      </c>
      <c r="B27" s="29" t="s">
        <v>23</v>
      </c>
      <c r="C27" s="54">
        <f t="shared" si="34"/>
        <v>197648</v>
      </c>
      <c r="D27" s="54">
        <f t="shared" si="49"/>
        <v>181326</v>
      </c>
      <c r="E27" s="54">
        <f t="shared" si="50"/>
        <v>16322</v>
      </c>
      <c r="F27" s="33">
        <f t="shared" si="51"/>
        <v>15000</v>
      </c>
      <c r="G27" s="22"/>
      <c r="H27" s="24">
        <v>15000</v>
      </c>
      <c r="I27" s="33">
        <f t="shared" si="37"/>
        <v>15000</v>
      </c>
      <c r="J27" s="22">
        <v>15000</v>
      </c>
      <c r="K27" s="24"/>
      <c r="L27" s="33">
        <f t="shared" si="26"/>
        <v>66100</v>
      </c>
      <c r="M27" s="22">
        <v>64778</v>
      </c>
      <c r="N27" s="24">
        <v>1322</v>
      </c>
      <c r="O27" s="33">
        <f>P27+Q27</f>
        <v>0</v>
      </c>
      <c r="P27" s="22">
        <v>0</v>
      </c>
      <c r="Q27" s="24"/>
      <c r="R27" s="33">
        <f t="shared" si="39"/>
        <v>15281</v>
      </c>
      <c r="S27" s="22">
        <v>15281</v>
      </c>
      <c r="T27" s="24"/>
      <c r="U27" s="33"/>
      <c r="V27" s="22"/>
      <c r="W27" s="24"/>
      <c r="X27" s="33"/>
      <c r="Y27" s="22"/>
      <c r="Z27" s="24"/>
      <c r="AA27" s="33">
        <f t="shared" si="52"/>
        <v>5440</v>
      </c>
      <c r="AB27" s="22">
        <v>5440</v>
      </c>
      <c r="AC27" s="24"/>
      <c r="AD27" s="33"/>
      <c r="AE27" s="22"/>
      <c r="AF27" s="24"/>
      <c r="AG27" s="33"/>
      <c r="AH27" s="22"/>
      <c r="AI27" s="24"/>
      <c r="AJ27" s="33">
        <f t="shared" si="53"/>
        <v>30347</v>
      </c>
      <c r="AK27" s="22">
        <v>30347</v>
      </c>
      <c r="AL27" s="24"/>
      <c r="AM27" s="33">
        <f t="shared" si="54"/>
        <v>18490</v>
      </c>
      <c r="AN27" s="22">
        <v>18490</v>
      </c>
      <c r="AO27" s="24"/>
      <c r="AP27" s="33"/>
      <c r="AQ27" s="22"/>
      <c r="AR27" s="24"/>
      <c r="AS27" s="33">
        <f t="shared" si="55"/>
        <v>31990</v>
      </c>
      <c r="AT27" s="22">
        <v>31990</v>
      </c>
      <c r="AU27" s="24"/>
      <c r="AV27" s="33"/>
      <c r="AW27" s="22"/>
      <c r="AX27" s="24"/>
    </row>
    <row r="28" spans="1:50" ht="39.75" thickBot="1" x14ac:dyDescent="0.3">
      <c r="A28" s="40" t="s">
        <v>45</v>
      </c>
      <c r="B28" s="41" t="s">
        <v>24</v>
      </c>
      <c r="C28" s="56">
        <f t="shared" si="34"/>
        <v>4820968</v>
      </c>
      <c r="D28" s="54">
        <f t="shared" si="49"/>
        <v>3912333</v>
      </c>
      <c r="E28" s="54">
        <f t="shared" si="50"/>
        <v>908635</v>
      </c>
      <c r="F28" s="47">
        <f t="shared" si="51"/>
        <v>663792</v>
      </c>
      <c r="G28" s="34"/>
      <c r="H28" s="35">
        <v>663792</v>
      </c>
      <c r="I28" s="47">
        <f t="shared" si="37"/>
        <v>556192</v>
      </c>
      <c r="J28" s="34">
        <v>383369</v>
      </c>
      <c r="K28" s="35">
        <v>172823</v>
      </c>
      <c r="L28" s="47">
        <f t="shared" si="26"/>
        <v>3600984</v>
      </c>
      <c r="M28" s="34">
        <v>3528964</v>
      </c>
      <c r="N28" s="35">
        <v>72020</v>
      </c>
      <c r="O28" s="47">
        <f t="shared" si="38"/>
        <v>0</v>
      </c>
      <c r="P28" s="34"/>
      <c r="Q28" s="35"/>
      <c r="R28" s="47">
        <f t="shared" si="39"/>
        <v>0</v>
      </c>
      <c r="S28" s="34"/>
      <c r="T28" s="35"/>
      <c r="U28" s="47"/>
      <c r="V28" s="34"/>
      <c r="W28" s="35"/>
      <c r="X28" s="47"/>
      <c r="Y28" s="34"/>
      <c r="Z28" s="35"/>
      <c r="AA28" s="47">
        <f t="shared" si="52"/>
        <v>0</v>
      </c>
      <c r="AB28" s="34">
        <v>0</v>
      </c>
      <c r="AC28" s="35"/>
      <c r="AD28" s="47"/>
      <c r="AE28" s="34"/>
      <c r="AF28" s="35"/>
      <c r="AG28" s="47"/>
      <c r="AH28" s="34"/>
      <c r="AI28" s="35"/>
      <c r="AJ28" s="47">
        <f t="shared" si="53"/>
        <v>0</v>
      </c>
      <c r="AK28" s="34"/>
      <c r="AL28" s="35"/>
      <c r="AM28" s="47">
        <f t="shared" si="54"/>
        <v>0</v>
      </c>
      <c r="AN28" s="34"/>
      <c r="AO28" s="35"/>
      <c r="AP28" s="47"/>
      <c r="AQ28" s="34"/>
      <c r="AR28" s="35"/>
      <c r="AS28" s="47">
        <f t="shared" si="55"/>
        <v>0</v>
      </c>
      <c r="AT28" s="34"/>
      <c r="AU28" s="35"/>
      <c r="AV28" s="47"/>
      <c r="AW28" s="34"/>
      <c r="AX28" s="35"/>
    </row>
    <row r="29" spans="1:50" ht="18.75" hidden="1" customHeight="1" thickBot="1" x14ac:dyDescent="0.3">
      <c r="A29" s="36"/>
      <c r="B29" s="37"/>
      <c r="C29" s="38"/>
      <c r="D29" s="38"/>
      <c r="E29" s="39"/>
      <c r="F29" s="31"/>
      <c r="G29" s="31"/>
      <c r="H29" s="32"/>
      <c r="I29" s="31"/>
      <c r="J29" s="31"/>
      <c r="K29" s="32"/>
      <c r="L29" s="42"/>
      <c r="M29" s="42"/>
      <c r="N29" s="43"/>
      <c r="O29" s="31"/>
      <c r="P29" s="31"/>
      <c r="Q29" s="32"/>
      <c r="R29" s="31"/>
      <c r="S29" s="31"/>
      <c r="T29" s="32"/>
      <c r="U29" s="31"/>
      <c r="V29" s="31"/>
      <c r="W29" s="32"/>
      <c r="X29" s="31"/>
      <c r="Y29" s="31"/>
      <c r="Z29" s="32"/>
      <c r="AA29" s="45"/>
      <c r="AB29" s="45"/>
      <c r="AC29" s="46"/>
      <c r="AD29" s="31"/>
      <c r="AE29" s="31"/>
      <c r="AF29" s="32"/>
      <c r="AG29" s="31"/>
      <c r="AH29" s="31"/>
      <c r="AI29" s="32"/>
      <c r="AJ29" s="31"/>
      <c r="AK29" s="31"/>
      <c r="AL29" s="32"/>
      <c r="AM29" s="31"/>
      <c r="AN29" s="31"/>
      <c r="AO29" s="32"/>
      <c r="AP29" s="31"/>
      <c r="AQ29" s="31"/>
      <c r="AR29" s="32"/>
      <c r="AS29" s="31"/>
      <c r="AT29" s="31"/>
      <c r="AU29" s="32"/>
      <c r="AV29" s="31"/>
      <c r="AW29" s="31"/>
      <c r="AX29" s="32"/>
    </row>
    <row r="30" spans="1:50" ht="18.75" x14ac:dyDescent="0.3">
      <c r="C30" s="23">
        <f>C12+C14+C19-C23</f>
        <v>0</v>
      </c>
      <c r="D30" s="23">
        <f>D12+D14+D19-D23</f>
        <v>1332521</v>
      </c>
      <c r="E30" s="23">
        <f t="shared" ref="E30:H30" si="56">E12+E14+E19-E23</f>
        <v>-1332521</v>
      </c>
      <c r="F30" s="23">
        <f>F12+F14+F19-F23</f>
        <v>0</v>
      </c>
      <c r="G30" s="23">
        <f>G12+G14+G19-G23</f>
        <v>2276960</v>
      </c>
      <c r="H30" s="23">
        <f t="shared" si="56"/>
        <v>-2276960</v>
      </c>
      <c r="I30" s="23">
        <f>I12+I14+I19-I23</f>
        <v>0</v>
      </c>
      <c r="J30" s="48">
        <f>J12+J14+J19-J23</f>
        <v>373964</v>
      </c>
      <c r="K30" s="48">
        <f t="shared" ref="K30" si="57">K12+K14+K19-K23</f>
        <v>-373964</v>
      </c>
      <c r="L30" s="25">
        <f>L12+L14+L19-L23</f>
        <v>0</v>
      </c>
      <c r="M30" s="52">
        <f>M12+M14+M19-M23</f>
        <v>-1318403</v>
      </c>
      <c r="N30" s="25">
        <f>N12+N14+N19-N23</f>
        <v>1318403</v>
      </c>
      <c r="O30" s="23">
        <f>O12+O14+O19-O23</f>
        <v>0</v>
      </c>
      <c r="P30" s="23">
        <f>P12+P14+P19-P23</f>
        <v>0</v>
      </c>
      <c r="Q30" s="23">
        <f t="shared" ref="Q30" si="58">Q12+Q14+Q19-Q23</f>
        <v>0</v>
      </c>
      <c r="R30" s="23">
        <f>R12+R14+R19-R23</f>
        <v>0</v>
      </c>
      <c r="S30" s="23">
        <f>S12+S14+S19-S23</f>
        <v>0</v>
      </c>
      <c r="T30" s="23">
        <f t="shared" ref="T30" si="59">T12+T14+T19-T23</f>
        <v>0</v>
      </c>
      <c r="U30" s="23"/>
      <c r="V30" s="23"/>
      <c r="W30" s="23"/>
      <c r="X30" s="23"/>
      <c r="Y30" s="23"/>
      <c r="Z30" s="23"/>
      <c r="AA30" s="23">
        <f>AA12+AA14+AA19-AA23</f>
        <v>0</v>
      </c>
      <c r="AB30" s="23">
        <f>AB12+AB14+AB19-AB23</f>
        <v>0</v>
      </c>
      <c r="AC30" s="23">
        <f t="shared" ref="AC30" si="60">AC12+AC14+AC19-AC23</f>
        <v>0</v>
      </c>
      <c r="AD30" s="23"/>
      <c r="AE30" s="23"/>
      <c r="AF30" s="23"/>
      <c r="AG30" s="23"/>
      <c r="AH30" s="23"/>
      <c r="AI30" s="23"/>
      <c r="AJ30" s="23">
        <f>AJ12+AJ14+AJ19-AJ23</f>
        <v>0</v>
      </c>
      <c r="AK30" s="23">
        <f>AK12+AK14+AK19-AK23</f>
        <v>0</v>
      </c>
      <c r="AL30" s="23">
        <f t="shared" ref="AL30" si="61">AL12+AL14+AL19-AL23</f>
        <v>0</v>
      </c>
      <c r="AM30" s="23">
        <f>AM12+AM14+AM19-AM23</f>
        <v>0</v>
      </c>
      <c r="AN30" s="23">
        <f>AN12+AN14+AN19-AN23</f>
        <v>0</v>
      </c>
      <c r="AO30" s="23">
        <f t="shared" ref="AO30" si="62">AO12+AO14+AO19-AO23</f>
        <v>0</v>
      </c>
      <c r="AP30" s="23"/>
      <c r="AQ30" s="23"/>
      <c r="AR30" s="23"/>
      <c r="AS30" s="23">
        <f>AS12+AS14+AS19-AS23</f>
        <v>0</v>
      </c>
      <c r="AT30" s="23">
        <f>AT12+AT14+AT19-AT23</f>
        <v>0</v>
      </c>
      <c r="AU30" s="23">
        <f t="shared" ref="AU30" si="63">AU12+AU14+AU19-AU23</f>
        <v>0</v>
      </c>
      <c r="AV30" s="23"/>
      <c r="AW30" s="23"/>
      <c r="AX30" s="23"/>
    </row>
    <row r="33" spans="8:8" x14ac:dyDescent="0.25">
      <c r="H33" s="16"/>
    </row>
  </sheetData>
  <mergeCells count="67">
    <mergeCell ref="AV7:AX7"/>
    <mergeCell ref="AV8:AX8"/>
    <mergeCell ref="AV9:AX9"/>
    <mergeCell ref="AV10:AX10"/>
    <mergeCell ref="AA7:AC7"/>
    <mergeCell ref="AA8:AC8"/>
    <mergeCell ref="AA9:AC9"/>
    <mergeCell ref="AA10:AC10"/>
    <mergeCell ref="AD7:AF7"/>
    <mergeCell ref="AD8:AF8"/>
    <mergeCell ref="AD9:AF9"/>
    <mergeCell ref="AD10:AF10"/>
    <mergeCell ref="AP7:AR7"/>
    <mergeCell ref="AP8:AR8"/>
    <mergeCell ref="AP9:AR9"/>
    <mergeCell ref="AP10:AR10"/>
    <mergeCell ref="AG7:AI7"/>
    <mergeCell ref="AG8:AI8"/>
    <mergeCell ref="AG9:AI9"/>
    <mergeCell ref="AG10:AI10"/>
    <mergeCell ref="R7:T7"/>
    <mergeCell ref="R8:T8"/>
    <mergeCell ref="R9:T9"/>
    <mergeCell ref="R10:T10"/>
    <mergeCell ref="U7:W7"/>
    <mergeCell ref="U8:W8"/>
    <mergeCell ref="U9:W9"/>
    <mergeCell ref="U10:W10"/>
    <mergeCell ref="X7:Z7"/>
    <mergeCell ref="X8:Z8"/>
    <mergeCell ref="X9:Z9"/>
    <mergeCell ref="X10:Z10"/>
    <mergeCell ref="D1:E1"/>
    <mergeCell ref="L7:N7"/>
    <mergeCell ref="L8:N8"/>
    <mergeCell ref="L9:N9"/>
    <mergeCell ref="L10:N10"/>
    <mergeCell ref="I7:K7"/>
    <mergeCell ref="I8:K8"/>
    <mergeCell ref="I9:K9"/>
    <mergeCell ref="I10:K10"/>
    <mergeCell ref="A3:E3"/>
    <mergeCell ref="C7:E7"/>
    <mergeCell ref="C10:E10"/>
    <mergeCell ref="F8:H8"/>
    <mergeCell ref="F9:H9"/>
    <mergeCell ref="F10:H10"/>
    <mergeCell ref="F7:H7"/>
    <mergeCell ref="A8:A11"/>
    <mergeCell ref="B8:B11"/>
    <mergeCell ref="C8:E9"/>
    <mergeCell ref="A4:B7"/>
    <mergeCell ref="O7:Q7"/>
    <mergeCell ref="O8:Q8"/>
    <mergeCell ref="O9:Q9"/>
    <mergeCell ref="O10:Q10"/>
    <mergeCell ref="AJ7:AL7"/>
    <mergeCell ref="AJ8:AL8"/>
    <mergeCell ref="AJ9:AL9"/>
    <mergeCell ref="AJ10:AL10"/>
    <mergeCell ref="AS9:AU9"/>
    <mergeCell ref="AS10:AU10"/>
    <mergeCell ref="AS8:AU8"/>
    <mergeCell ref="AM7:AO7"/>
    <mergeCell ref="AM8:AO8"/>
    <mergeCell ref="AM9:AO9"/>
    <mergeCell ref="AM10:AO10"/>
  </mergeCells>
  <pageMargins left="0.70866141732283472" right="0.31496062992125984" top="0.74803149606299213" bottom="0.15748031496062992" header="0.31496062992125984" footer="0.31496062992125984"/>
  <pageSetup paperSize="9" scale="65" orientation="landscape" r:id="rId1"/>
  <headerFooter>
    <oddFooter>Стр. &amp;P&amp;R2023. ПРИЛОЖЕНИЕ № 6А- РАЗЧЕТ СЕС - ДЕС- 2023</oddFooter>
  </headerFooter>
  <colBreaks count="2" manualBreakCount="2">
    <brk id="5" max="29" man="1"/>
    <brk id="14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СЕС-ДЕС 2023</vt:lpstr>
      <vt:lpstr>'СЕС-ДЕС 2023'!Област_печат</vt:lpstr>
      <vt:lpstr>'СЕС-ДЕС 2023'!Печат_заглавия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PC102</cp:lastModifiedBy>
  <cp:lastPrinted>2023-03-21T11:42:11Z</cp:lastPrinted>
  <dcterms:created xsi:type="dcterms:W3CDTF">2020-01-10T06:23:09Z</dcterms:created>
  <dcterms:modified xsi:type="dcterms:W3CDTF">2023-03-21T11:42:15Z</dcterms:modified>
</cp:coreProperties>
</file>